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0" activeTab="0"/>
  </bookViews>
  <sheets>
    <sheet name="roč.4_2014" sheetId="1" r:id="rId1"/>
    <sheet name="roč.3_2013" sheetId="2" r:id="rId2"/>
    <sheet name="roč.2_2012" sheetId="3" r:id="rId3"/>
    <sheet name="roč.1_2011" sheetId="4" r:id="rId4"/>
  </sheets>
  <definedNames/>
  <calcPr fullCalcOnLoad="1"/>
</workbook>
</file>

<file path=xl/sharedStrings.xml><?xml version="1.0" encoding="utf-8"?>
<sst xmlns="http://schemas.openxmlformats.org/spreadsheetml/2006/main" count="842" uniqueCount="330">
  <si>
    <t>Kulečníkový turnaj</t>
  </si>
  <si>
    <t>"Memoriál Antonína Procházky 2014"</t>
  </si>
  <si>
    <t>Časový rozvrh jednotlivých zápasů</t>
  </si>
  <si>
    <t>1. kolo</t>
  </si>
  <si>
    <t>sk</t>
  </si>
  <si>
    <t>poz</t>
  </si>
  <si>
    <t>Jméno</t>
  </si>
  <si>
    <t>Datum a čas</t>
  </si>
  <si>
    <t>Karamboly</t>
  </si>
  <si>
    <t>náběhy</t>
  </si>
  <si>
    <t>Vítěz</t>
  </si>
  <si>
    <t>Poražený</t>
  </si>
  <si>
    <t>1.</t>
  </si>
  <si>
    <t>Jaroslav Hroník</t>
  </si>
  <si>
    <t>NEOBSAZENO</t>
  </si>
  <si>
    <t>2.</t>
  </si>
  <si>
    <t>Marko Kraševac</t>
  </si>
  <si>
    <t>Petr Barvíř</t>
  </si>
  <si>
    <t>13hod</t>
  </si>
  <si>
    <t>3.</t>
  </si>
  <si>
    <t>Štefan Lendvay</t>
  </si>
  <si>
    <t>4.</t>
  </si>
  <si>
    <t>Michal Drábek</t>
  </si>
  <si>
    <t>KONTUMACE</t>
  </si>
  <si>
    <t>Martin Šindler</t>
  </si>
  <si>
    <t>5.</t>
  </si>
  <si>
    <t>Vašek Šnajberk</t>
  </si>
  <si>
    <t>6.</t>
  </si>
  <si>
    <t>Jan Řehák</t>
  </si>
  <si>
    <t>Martin Peška</t>
  </si>
  <si>
    <t>20hod</t>
  </si>
  <si>
    <t>7.</t>
  </si>
  <si>
    <t>Petr Okruta</t>
  </si>
  <si>
    <t>8.</t>
  </si>
  <si>
    <t>Pavel Kubala</t>
  </si>
  <si>
    <t>Viktor Holubec</t>
  </si>
  <si>
    <t>19hod</t>
  </si>
  <si>
    <t>9.</t>
  </si>
  <si>
    <t>Martin Müller</t>
  </si>
  <si>
    <t>10.</t>
  </si>
  <si>
    <t>Antonín Šup</t>
  </si>
  <si>
    <t>Tomáš Rubinstein</t>
  </si>
  <si>
    <t>21hod</t>
  </si>
  <si>
    <t>11.</t>
  </si>
  <si>
    <t>Jaroslav Hejský</t>
  </si>
  <si>
    <t>Tomáš Kocman</t>
  </si>
  <si>
    <t>12.</t>
  </si>
  <si>
    <t>Tomáš Třeštík</t>
  </si>
  <si>
    <t>Zdeněk Pilný</t>
  </si>
  <si>
    <t>16hod</t>
  </si>
  <si>
    <t>13.</t>
  </si>
  <si>
    <t>Petr Blažej</t>
  </si>
  <si>
    <t>Tomáš Kubík</t>
  </si>
  <si>
    <t>14.</t>
  </si>
  <si>
    <t>Ivo Skala</t>
  </si>
  <si>
    <t>Zdeněk Pilnaj</t>
  </si>
  <si>
    <t>15.</t>
  </si>
  <si>
    <t>Luboš Brom</t>
  </si>
  <si>
    <t>Milan Ponevač</t>
  </si>
  <si>
    <t>17hod</t>
  </si>
  <si>
    <t>16.</t>
  </si>
  <si>
    <t>Josef Salavec</t>
  </si>
  <si>
    <t>Jaroslav Slivanský</t>
  </si>
  <si>
    <t>18hod</t>
  </si>
  <si>
    <t>2. kolo - vítězové</t>
  </si>
  <si>
    <t>Příjmení</t>
  </si>
  <si>
    <t>A1</t>
  </si>
  <si>
    <t>A2</t>
  </si>
  <si>
    <t>14hod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</si>
  <si>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</si>
  <si>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</si>
  <si>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</si>
  <si>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</si>
  <si>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</si>
  <si>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</si>
  <si>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</si>
  <si>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</si>
  <si>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</si>
  <si>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</si>
  <si>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</si>
  <si>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</si>
  <si>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</si>
  <si>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</si>
  <si>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2. kolo skupina B - opravné zápasy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</si>
  <si>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</si>
  <si>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</si>
  <si>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</si>
  <si>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</si>
  <si>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</si>
  <si>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</si>
  <si>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</si>
  <si>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</si>
  <si>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</si>
  <si>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</si>
  <si>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</si>
  <si>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</si>
  <si>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</si>
  <si>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</si>
  <si>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</si>
  <si>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</si>
  <si>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15hod</t>
  </si>
  <si>
    <t>3. kolo skupina A - vítězové</t>
  </si>
  <si>
    <t>A17</t>
  </si>
  <si>
    <t>4.6.2014</t>
  </si>
  <si>
    <t>A18</t>
  </si>
  <si>
    <t>A19</t>
  </si>
  <si>
    <t>A20</t>
  </si>
  <si>
    <t>A21</t>
  </si>
  <si>
    <t>A22</t>
  </si>
  <si>
    <t>A23</t>
  </si>
  <si>
    <t>2.6.2014</t>
  </si>
  <si>
    <t>A24</t>
  </si>
  <si>
    <t>3. kolo skupina B - opravné zápasy</t>
  </si>
  <si>
    <t>B32</t>
  </si>
  <si>
    <t>B17</t>
  </si>
  <si>
    <t>B33</t>
  </si>
  <si>
    <t>B18</t>
  </si>
  <si>
    <t>B34</t>
  </si>
  <si>
    <t>3.6.2014</t>
  </si>
  <si>
    <t>B19</t>
  </si>
  <si>
    <t>B35</t>
  </si>
  <si>
    <t>B20</t>
  </si>
  <si>
    <t>B36</t>
  </si>
  <si>
    <t>B21</t>
  </si>
  <si>
    <t>B37</t>
  </si>
  <si>
    <t>B22</t>
  </si>
  <si>
    <t>B38</t>
  </si>
  <si>
    <t>B23</t>
  </si>
  <si>
    <t>B39</t>
  </si>
  <si>
    <t>B24</t>
  </si>
  <si>
    <t>4. kolo skupina A - vítězové</t>
  </si>
  <si>
    <t>A25</t>
  </si>
  <si>
    <t>A26</t>
  </si>
  <si>
    <t>A27</t>
  </si>
  <si>
    <t>A28</t>
  </si>
  <si>
    <t>4. kolo skupina B - opravné zápasy</t>
  </si>
  <si>
    <t>B40</t>
  </si>
  <si>
    <t>B41</t>
  </si>
  <si>
    <t>B42</t>
  </si>
  <si>
    <t>B43</t>
  </si>
  <si>
    <t>B44</t>
  </si>
  <si>
    <t>B45</t>
  </si>
  <si>
    <t>B46</t>
  </si>
  <si>
    <t>B47</t>
  </si>
  <si>
    <t>5. kolo skupina A - vítězové</t>
  </si>
  <si>
    <t>A29</t>
  </si>
  <si>
    <t>A30</t>
  </si>
  <si>
    <t>5. kolo skupina B - opravné zápasy</t>
  </si>
  <si>
    <t>B48</t>
  </si>
  <si>
    <t>B27</t>
  </si>
  <si>
    <t>B49</t>
  </si>
  <si>
    <t>B28</t>
  </si>
  <si>
    <t>B50</t>
  </si>
  <si>
    <t>B25</t>
  </si>
  <si>
    <t>B51</t>
  </si>
  <si>
    <t>B26</t>
  </si>
  <si>
    <t>6. kolo skupina B - opravné zápasy</t>
  </si>
  <si>
    <t>B52</t>
  </si>
  <si>
    <t>B53</t>
  </si>
  <si>
    <t>B54</t>
  </si>
  <si>
    <t>!!! 7.6.2014 (sobota) Je VOLNÝ DEN !!!</t>
  </si>
  <si>
    <t>7. kolo skupina B - opravné zápasy</t>
  </si>
  <si>
    <t>B55</t>
  </si>
  <si>
    <t>B29</t>
  </si>
  <si>
    <t>B30</t>
  </si>
  <si>
    <t>B56</t>
  </si>
  <si>
    <r>
      <t xml:space="preserve">8. kolo skupina B </t>
    </r>
    <r>
      <rPr>
        <i/>
        <sz val="15"/>
        <color indexed="8"/>
        <rFont val="Calibri"/>
        <family val="2"/>
      </rPr>
      <t>(poražený 4.místo)</t>
    </r>
  </si>
  <si>
    <t>B57</t>
  </si>
  <si>
    <t>B58</t>
  </si>
  <si>
    <r>
      <t xml:space="preserve">9. kolo skupina B - o finále </t>
    </r>
    <r>
      <rPr>
        <i/>
        <sz val="15"/>
        <color indexed="8"/>
        <rFont val="Calibri"/>
        <family val="2"/>
      </rPr>
      <t>(poražený 3.místo)</t>
    </r>
  </si>
  <si>
    <t>B59</t>
  </si>
  <si>
    <t>B31</t>
  </si>
  <si>
    <r>
      <t xml:space="preserve">10. kolo - finále </t>
    </r>
    <r>
      <rPr>
        <i/>
        <sz val="15"/>
        <color indexed="8"/>
        <rFont val="Calibri"/>
        <family val="2"/>
      </rPr>
      <t>(poražený 2.místo)</t>
    </r>
  </si>
  <si>
    <t>B</t>
  </si>
  <si>
    <t>A31</t>
  </si>
  <si>
    <t>B60</t>
  </si>
  <si>
    <t>Přijmení</t>
  </si>
  <si>
    <t>F1</t>
  </si>
  <si>
    <t>F2</t>
  </si>
  <si>
    <t>VÍTĚZ</t>
  </si>
  <si>
    <t>PORAŽENÝ</t>
  </si>
  <si>
    <t>kulečníkový turnaj</t>
  </si>
  <si>
    <t>III. ročník Memoriálu Antonína Procházky</t>
  </si>
  <si>
    <t>Konečné pořadí, Výsledky</t>
  </si>
  <si>
    <t>1.kolo</t>
  </si>
  <si>
    <t>2.kolo</t>
  </si>
  <si>
    <t>3.kolo</t>
  </si>
  <si>
    <t>4.kolo</t>
  </si>
  <si>
    <t>5.kolo</t>
  </si>
  <si>
    <t>6.kolo</t>
  </si>
  <si>
    <t>7.kolo</t>
  </si>
  <si>
    <t>8.kolo (o 4. místo)</t>
  </si>
  <si>
    <t>9.kolo (o 3. místo)</t>
  </si>
  <si>
    <t>Finále 1.zápas</t>
  </si>
  <si>
    <t>Finále 2.zápas</t>
  </si>
  <si>
    <t>Poř.</t>
  </si>
  <si>
    <t>Startovné</t>
  </si>
  <si>
    <t>NJP</t>
  </si>
  <si>
    <t>NS</t>
  </si>
  <si>
    <t>GP</t>
  </si>
  <si>
    <t>JP</t>
  </si>
  <si>
    <t>Hroník</t>
  </si>
  <si>
    <t>Jaroslav</t>
  </si>
  <si>
    <t>Brom</t>
  </si>
  <si>
    <t>Luboš</t>
  </si>
  <si>
    <t>Kocábek</t>
  </si>
  <si>
    <t>Pavel</t>
  </si>
  <si>
    <t>Okruta</t>
  </si>
  <si>
    <t>Petr</t>
  </si>
  <si>
    <t>Šnajberk</t>
  </si>
  <si>
    <t>Václav</t>
  </si>
  <si>
    <t>Dostál</t>
  </si>
  <si>
    <t>Jiří</t>
  </si>
  <si>
    <t>Hejský</t>
  </si>
  <si>
    <t>Lendvay</t>
  </si>
  <si>
    <t>Štefan</t>
  </si>
  <si>
    <t>Blažej</t>
  </si>
  <si>
    <t>Müller</t>
  </si>
  <si>
    <t>Martin</t>
  </si>
  <si>
    <t>Salavec</t>
  </si>
  <si>
    <t>Josef</t>
  </si>
  <si>
    <t>Peška</t>
  </si>
  <si>
    <t>Kocman</t>
  </si>
  <si>
    <t>Tomáš</t>
  </si>
  <si>
    <t>Svatoň</t>
  </si>
  <si>
    <t>Rubinstein</t>
  </si>
  <si>
    <t>Šindler</t>
  </si>
  <si>
    <t>Ponevač</t>
  </si>
  <si>
    <t>Milan</t>
  </si>
  <si>
    <t>Třeštík</t>
  </si>
  <si>
    <t>Kozák</t>
  </si>
  <si>
    <t>Řehák</t>
  </si>
  <si>
    <t>Lukáš</t>
  </si>
  <si>
    <t>Holub</t>
  </si>
  <si>
    <t>Jan</t>
  </si>
  <si>
    <t>Škopek</t>
  </si>
  <si>
    <t>Ladislav</t>
  </si>
  <si>
    <t>Pilný</t>
  </si>
  <si>
    <t>Zdeněk</t>
  </si>
  <si>
    <t>Drábek</t>
  </si>
  <si>
    <t>Michal</t>
  </si>
  <si>
    <t>Skala</t>
  </si>
  <si>
    <t>Ivo</t>
  </si>
  <si>
    <t>Nosákovec</t>
  </si>
  <si>
    <t>Ludvík</t>
  </si>
  <si>
    <t>Kubala</t>
  </si>
  <si>
    <t>Kubík</t>
  </si>
  <si>
    <t>Slivanský</t>
  </si>
  <si>
    <t>Jirásek</t>
  </si>
  <si>
    <t>Jindřich</t>
  </si>
  <si>
    <t>Mareček</t>
  </si>
  <si>
    <t>Startovné celkem:</t>
  </si>
  <si>
    <t>GP turnaje:</t>
  </si>
  <si>
    <t>II. ročník Memoriálu Antonína Procházky</t>
  </si>
  <si>
    <t>8.kolo</t>
  </si>
  <si>
    <t>9.kolo</t>
  </si>
  <si>
    <t>Finále 3.zápas</t>
  </si>
  <si>
    <t>Urbanský</t>
  </si>
  <si>
    <t>Makovec</t>
  </si>
  <si>
    <t>Miroslav</t>
  </si>
  <si>
    <t>Pilnaj</t>
  </si>
  <si>
    <t>Polák</t>
  </si>
  <si>
    <t>Záviška</t>
  </si>
  <si>
    <t>David</t>
  </si>
  <si>
    <t>Himl</t>
  </si>
  <si>
    <t>Antonín</t>
  </si>
  <si>
    <t>Beránek</t>
  </si>
  <si>
    <t>Lokvenc</t>
  </si>
  <si>
    <t>Houdek</t>
  </si>
  <si>
    <t>"Memoriál Antonína Procházky"</t>
  </si>
  <si>
    <t>Výsledky</t>
  </si>
  <si>
    <r>
      <t xml:space="preserve">8.kolo </t>
    </r>
    <r>
      <rPr>
        <b/>
        <i/>
        <sz val="10"/>
        <color indexed="8"/>
        <rFont val="Calibri"/>
        <family val="2"/>
      </rPr>
      <t>(poražený 4.místo)</t>
    </r>
  </si>
  <si>
    <r>
      <t xml:space="preserve">9.kolo </t>
    </r>
    <r>
      <rPr>
        <b/>
        <i/>
        <sz val="10"/>
        <color indexed="8"/>
        <rFont val="Calibri"/>
        <family val="2"/>
      </rPr>
      <t>(poražený 3.místo)</t>
    </r>
  </si>
  <si>
    <t>10.kolo - finále</t>
  </si>
  <si>
    <t>Poř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</si>
  <si>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</si>
  <si>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</si>
  <si>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</si>
  <si>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</si>
  <si>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</si>
  <si>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</si>
  <si>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</si>
  <si>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</si>
  <si>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</si>
  <si>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</si>
  <si>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Vlasák</t>
  </si>
  <si>
    <t>Radek</t>
  </si>
  <si>
    <t>11</t>
  </si>
  <si>
    <t>12</t>
  </si>
  <si>
    <t>Svrček</t>
  </si>
  <si>
    <t>Oliver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</si>
  <si>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</si>
  <si>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</si>
  <si>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</si>
  <si>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</si>
  <si>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</si>
  <si>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</si>
  <si>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</si>
  <si>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</si>
  <si>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</si>
  <si>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</si>
  <si>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</si>
  <si>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Kremr</t>
  </si>
  <si>
    <t>24</t>
  </si>
  <si>
    <t>25</t>
  </si>
  <si>
    <t>26</t>
  </si>
  <si>
    <t>Zadňančin</t>
  </si>
  <si>
    <t>27</t>
  </si>
  <si>
    <t>28</t>
  </si>
  <si>
    <t>29</t>
  </si>
  <si>
    <t>Davídek</t>
  </si>
  <si>
    <t>František</t>
  </si>
  <si>
    <t>30</t>
  </si>
  <si>
    <t>Veselý</t>
  </si>
  <si>
    <t>31</t>
  </si>
  <si>
    <t>Szemerei</t>
  </si>
  <si>
    <t>Ceny:</t>
  </si>
  <si>
    <t>1. místo</t>
  </si>
  <si>
    <t>Sada koulí Super Aramith de Luxe, křída, Whisky Tullamore Dew</t>
  </si>
  <si>
    <t>2. místo</t>
  </si>
  <si>
    <t>Ocelové a dřevěné drsnítko, rukavice, křída, výběrové archívní víno</t>
  </si>
  <si>
    <t>3. místo</t>
  </si>
  <si>
    <t>Dřevěné drsnítko, rukavice, křída, výběrové archívní víno</t>
  </si>
  <si>
    <t>4.-10. místo</t>
  </si>
  <si>
    <t>Rukavice, křída, pivní sklenice</t>
  </si>
  <si>
    <t>11.-32. místo</t>
  </si>
  <si>
    <t>Křída</t>
  </si>
  <si>
    <t>Cena Karla Falty za nejvyšší sérii</t>
  </si>
  <si>
    <t>Stolní desková hra "Chcete být milionářem?"</t>
  </si>
  <si>
    <t>a další speciální ceny v kategoriích: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</si>
</sst>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YY"/>
    <numFmt numFmtId="166" formatCode="@"/>
    <numFmt numFmtId="167" formatCode="#,##0&quot; Kč&quot;"/>
    <numFmt numFmtId="168" formatCode="#,##0&quot; Kč&quot;"/>
    <numFmt numFmtId="169" formatCode="0.000"/>
    <numFmt numFmtId="170" formatCode="0"/>
  </numFmts>
  <fonts count="25"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28"/>
      <color indexed="8"/>
      <name val="Calibri"/>
      <family val="2"/>
    </font>
    <font>
      <b/>
      <sz val="16"/>
      <color indexed="8"/>
      <name val="Calibri"/>
      <family val="2"/>
    </font>
    <font>
      <sz val="24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22"/>
      <name val="Calibri"/>
      <family val="2"/>
    </font>
    <font>
      <b/>
      <sz val="20"/>
      <color indexed="8"/>
      <name val="Calibri"/>
      <family val="2"/>
    </font>
    <font>
      <i/>
      <sz val="15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43"/>
      <name val="Calibri"/>
      <family val="2"/>
    </font>
    <font>
      <sz val="11"/>
      <color indexed="9"/>
      <name val="Calibri"/>
      <family val="2"/>
    </font>
    <font>
      <b/>
      <i/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7">
    <xf numFmtId="164" fontId="0" fillId="0" borderId="0" xfId="0" applyAlignment="1">
      <alignment/>
    </xf>
    <xf numFmtId="164" fontId="1" fillId="0" borderId="0" xfId="0" applyFont="1" applyFill="1" applyAlignment="1">
      <alignment vertical="center"/>
    </xf>
    <xf numFmtId="164" fontId="2" fillId="0" borderId="0" xfId="0" applyFont="1" applyFill="1" applyAlignment="1">
      <alignment vertical="center"/>
    </xf>
    <xf numFmtId="164" fontId="0" fillId="0" borderId="0" xfId="0" applyFill="1" applyAlignment="1">
      <alignment vertical="center"/>
    </xf>
    <xf numFmtId="164" fontId="3" fillId="0" borderId="0" xfId="0" applyFont="1" applyFill="1" applyAlignment="1">
      <alignment vertical="center"/>
    </xf>
    <xf numFmtId="164" fontId="4" fillId="0" borderId="0" xfId="0" applyFont="1" applyFill="1" applyAlignment="1">
      <alignment vertical="center"/>
    </xf>
    <xf numFmtId="164" fontId="0" fillId="0" borderId="0" xfId="0" applyFill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5" fillId="0" borderId="0" xfId="0" applyFont="1" applyFill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6" fillId="2" borderId="0" xfId="0" applyFont="1" applyFill="1" applyBorder="1" applyAlignment="1">
      <alignment horizontal="center" vertical="center"/>
    </xf>
    <xf numFmtId="164" fontId="6" fillId="0" borderId="0" xfId="0" applyFont="1" applyFill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2" fillId="2" borderId="0" xfId="0" applyFont="1" applyFill="1" applyAlignment="1">
      <alignment vertical="center"/>
    </xf>
    <xf numFmtId="164" fontId="3" fillId="2" borderId="0" xfId="0" applyFont="1" applyFill="1" applyAlignment="1">
      <alignment vertical="center"/>
    </xf>
    <xf numFmtId="164" fontId="4" fillId="2" borderId="0" xfId="0" applyFont="1" applyFill="1" applyAlignment="1">
      <alignment vertical="center"/>
    </xf>
    <xf numFmtId="164" fontId="2" fillId="0" borderId="0" xfId="0" applyFont="1" applyFill="1" applyAlignment="1">
      <alignment horizontal="center" vertical="center"/>
    </xf>
    <xf numFmtId="164" fontId="7" fillId="2" borderId="0" xfId="0" applyFont="1" applyFill="1" applyBorder="1" applyAlignment="1">
      <alignment horizontal="center" vertical="center"/>
    </xf>
    <xf numFmtId="164" fontId="7" fillId="0" borderId="0" xfId="0" applyFont="1" applyFill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8" fillId="2" borderId="0" xfId="0" applyFont="1" applyFill="1" applyBorder="1" applyAlignment="1">
      <alignment horizontal="center" vertical="center"/>
    </xf>
    <xf numFmtId="164" fontId="8" fillId="0" borderId="0" xfId="0" applyFont="1" applyFill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/>
    </xf>
    <xf numFmtId="164" fontId="9" fillId="2" borderId="5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/>
    </xf>
    <xf numFmtId="164" fontId="0" fillId="2" borderId="8" xfId="0" applyFont="1" applyFill="1" applyBorder="1" applyAlignment="1">
      <alignment vertical="center"/>
    </xf>
    <xf numFmtId="165" fontId="0" fillId="2" borderId="9" xfId="0" applyNumberFormat="1" applyFill="1" applyBorder="1" applyAlignment="1">
      <alignment horizontal="center" vertical="center"/>
    </xf>
    <xf numFmtId="164" fontId="0" fillId="0" borderId="10" xfId="0" applyFill="1" applyBorder="1" applyAlignment="1">
      <alignment horizontal="center" vertical="center"/>
    </xf>
    <xf numFmtId="164" fontId="0" fillId="0" borderId="1" xfId="0" applyFill="1" applyBorder="1" applyAlignment="1">
      <alignment horizontal="center" vertical="center"/>
    </xf>
    <xf numFmtId="164" fontId="10" fillId="0" borderId="1" xfId="0" applyFont="1" applyFill="1" applyBorder="1" applyAlignment="1">
      <alignment vertical="center"/>
    </xf>
    <xf numFmtId="164" fontId="11" fillId="0" borderId="1" xfId="0" applyFont="1" applyFill="1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2" fillId="2" borderId="11" xfId="0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vertical="center"/>
    </xf>
    <xf numFmtId="164" fontId="0" fillId="2" borderId="13" xfId="0" applyFill="1" applyBorder="1" applyAlignment="1">
      <alignment horizontal="center" vertical="center"/>
    </xf>
    <xf numFmtId="164" fontId="0" fillId="0" borderId="14" xfId="0" applyFill="1" applyBorder="1" applyAlignment="1">
      <alignment horizontal="center" vertical="center"/>
    </xf>
    <xf numFmtId="164" fontId="0" fillId="0" borderId="15" xfId="0" applyFont="1" applyFill="1" applyBorder="1" applyAlignment="1">
      <alignment vertical="center"/>
    </xf>
    <xf numFmtId="165" fontId="0" fillId="0" borderId="9" xfId="0" applyNumberForma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2" borderId="15" xfId="0" applyFont="1" applyFill="1" applyBorder="1" applyAlignment="1">
      <alignment vertical="center"/>
    </xf>
    <xf numFmtId="165" fontId="12" fillId="2" borderId="9" xfId="0" applyNumberFormat="1" applyFont="1" applyFill="1" applyBorder="1" applyAlignment="1">
      <alignment horizontal="center" vertical="center"/>
    </xf>
    <xf numFmtId="166" fontId="12" fillId="2" borderId="13" xfId="0" applyNumberFormat="1" applyFont="1" applyFill="1" applyBorder="1" applyAlignment="1">
      <alignment horizontal="center" vertical="center"/>
    </xf>
    <xf numFmtId="165" fontId="12" fillId="2" borderId="16" xfId="0" applyNumberFormat="1" applyFont="1" applyFill="1" applyBorder="1" applyAlignment="1">
      <alignment horizontal="center" vertical="center"/>
    </xf>
    <xf numFmtId="166" fontId="12" fillId="0" borderId="13" xfId="0" applyNumberFormat="1" applyFont="1" applyFill="1" applyBorder="1" applyAlignment="1">
      <alignment horizontal="center" vertical="center"/>
    </xf>
    <xf numFmtId="164" fontId="0" fillId="2" borderId="17" xfId="0" applyFont="1" applyFill="1" applyBorder="1" applyAlignment="1">
      <alignment vertical="center"/>
    </xf>
    <xf numFmtId="164" fontId="0" fillId="0" borderId="17" xfId="0" applyFont="1" applyFill="1" applyBorder="1" applyAlignment="1">
      <alignment vertical="center"/>
    </xf>
    <xf numFmtId="165" fontId="12" fillId="0" borderId="9" xfId="0" applyNumberFormat="1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12" fillId="0" borderId="0" xfId="0" applyFont="1" applyFill="1" applyAlignment="1">
      <alignment horizontal="center" vertical="center"/>
    </xf>
    <xf numFmtId="164" fontId="12" fillId="0" borderId="0" xfId="0" applyFont="1" applyFill="1" applyAlignment="1">
      <alignment vertical="center"/>
    </xf>
    <xf numFmtId="164" fontId="13" fillId="0" borderId="0" xfId="0" applyFont="1" applyFill="1" applyAlignment="1">
      <alignment vertical="center"/>
    </xf>
    <xf numFmtId="167" fontId="12" fillId="0" borderId="0" xfId="0" applyNumberFormat="1" applyFont="1" applyFill="1" applyAlignment="1">
      <alignment horizontal="center" vertical="center"/>
    </xf>
    <xf numFmtId="164" fontId="14" fillId="0" borderId="0" xfId="0" applyFont="1" applyFill="1" applyAlignment="1">
      <alignment horizontal="center" vertical="center"/>
    </xf>
    <xf numFmtId="164" fontId="0" fillId="0" borderId="0" xfId="0" applyFill="1" applyBorder="1" applyAlignment="1">
      <alignment vertical="center"/>
    </xf>
    <xf numFmtId="164" fontId="2" fillId="2" borderId="18" xfId="0" applyFont="1" applyFill="1" applyBorder="1" applyAlignment="1">
      <alignment horizontal="center" vertical="center"/>
    </xf>
    <xf numFmtId="164" fontId="1" fillId="2" borderId="19" xfId="0" applyFont="1" applyFill="1" applyBorder="1" applyAlignment="1">
      <alignment horizontal="center" vertical="center"/>
    </xf>
    <xf numFmtId="164" fontId="1" fillId="2" borderId="20" xfId="0" applyFont="1" applyFill="1" applyBorder="1" applyAlignment="1">
      <alignment horizontal="center" vertical="center"/>
    </xf>
    <xf numFmtId="164" fontId="1" fillId="2" borderId="21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1" fillId="2" borderId="22" xfId="0" applyFont="1" applyFill="1" applyBorder="1" applyAlignment="1">
      <alignment horizontal="center" vertical="center"/>
    </xf>
    <xf numFmtId="164" fontId="0" fillId="2" borderId="9" xfId="0" applyFill="1" applyBorder="1" applyAlignment="1">
      <alignment vertical="center"/>
    </xf>
    <xf numFmtId="164" fontId="1" fillId="0" borderId="0" xfId="0" applyFont="1" applyFill="1" applyBorder="1" applyAlignment="1">
      <alignment vertical="center"/>
    </xf>
    <xf numFmtId="164" fontId="0" fillId="0" borderId="13" xfId="0" applyFill="1" applyBorder="1" applyAlignment="1">
      <alignment vertical="center"/>
    </xf>
    <xf numFmtId="165" fontId="12" fillId="0" borderId="13" xfId="0" applyNumberFormat="1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horizontal="center" vertical="center"/>
    </xf>
    <xf numFmtId="164" fontId="2" fillId="2" borderId="24" xfId="0" applyFont="1" applyFill="1" applyBorder="1" applyAlignment="1">
      <alignment horizontal="center" vertical="center"/>
    </xf>
    <xf numFmtId="164" fontId="0" fillId="0" borderId="23" xfId="0" applyFill="1" applyBorder="1" applyAlignment="1">
      <alignment vertical="center"/>
    </xf>
    <xf numFmtId="164" fontId="0" fillId="0" borderId="25" xfId="0" applyFill="1" applyBorder="1" applyAlignment="1">
      <alignment horizontal="center" vertical="center"/>
    </xf>
    <xf numFmtId="164" fontId="0" fillId="0" borderId="9" xfId="0" applyFill="1" applyBorder="1" applyAlignment="1">
      <alignment vertic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14" fillId="0" borderId="0" xfId="0" applyFont="1" applyFill="1" applyBorder="1" applyAlignment="1">
      <alignment horizontal="center" vertical="center"/>
    </xf>
    <xf numFmtId="164" fontId="1" fillId="2" borderId="16" xfId="0" applyFont="1" applyFill="1" applyBorder="1" applyAlignment="1">
      <alignment horizontal="center" vertical="center"/>
    </xf>
    <xf numFmtId="164" fontId="2" fillId="2" borderId="15" xfId="0" applyFont="1" applyFill="1" applyBorder="1" applyAlignment="1">
      <alignment horizontal="center" vertical="center"/>
    </xf>
    <xf numFmtId="164" fontId="2" fillId="2" borderId="12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vertical="center"/>
    </xf>
    <xf numFmtId="166" fontId="12" fillId="0" borderId="9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4" fontId="2" fillId="2" borderId="26" xfId="0" applyFont="1" applyFill="1" applyBorder="1" applyAlignment="1">
      <alignment horizontal="center" vertical="center"/>
    </xf>
    <xf numFmtId="164" fontId="0" fillId="0" borderId="26" xfId="0" applyFill="1" applyBorder="1" applyAlignment="1">
      <alignment vertical="center"/>
    </xf>
    <xf numFmtId="166" fontId="12" fillId="0" borderId="0" xfId="0" applyNumberFormat="1" applyFont="1" applyFill="1" applyBorder="1" applyAlignment="1">
      <alignment horizontal="center" vertical="center"/>
    </xf>
    <xf numFmtId="164" fontId="2" fillId="2" borderId="17" xfId="0" applyFont="1" applyFill="1" applyBorder="1" applyAlignment="1">
      <alignment horizontal="center" vertical="center"/>
    </xf>
    <xf numFmtId="164" fontId="0" fillId="0" borderId="27" xfId="0" applyFill="1" applyBorder="1" applyAlignment="1">
      <alignment horizontal="center" vertical="center"/>
    </xf>
    <xf numFmtId="164" fontId="1" fillId="0" borderId="28" xfId="0" applyFont="1" applyFill="1" applyBorder="1" applyAlignment="1">
      <alignment horizontal="center" vertical="center"/>
    </xf>
    <xf numFmtId="164" fontId="2" fillId="0" borderId="28" xfId="0" applyFont="1" applyFill="1" applyBorder="1" applyAlignment="1">
      <alignment horizontal="center" vertical="center"/>
    </xf>
    <xf numFmtId="164" fontId="0" fillId="0" borderId="28" xfId="0" applyFill="1" applyBorder="1" applyAlignment="1">
      <alignment vertical="center"/>
    </xf>
    <xf numFmtId="164" fontId="3" fillId="0" borderId="28" xfId="0" applyFont="1" applyFill="1" applyBorder="1" applyAlignment="1">
      <alignment vertical="center"/>
    </xf>
    <xf numFmtId="164" fontId="4" fillId="0" borderId="28" xfId="0" applyFont="1" applyFill="1" applyBorder="1" applyAlignment="1">
      <alignment vertical="center"/>
    </xf>
    <xf numFmtId="164" fontId="1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164" fontId="0" fillId="2" borderId="0" xfId="0" applyFill="1" applyBorder="1" applyAlignment="1">
      <alignment vertical="center"/>
    </xf>
    <xf numFmtId="164" fontId="3" fillId="2" borderId="0" xfId="0" applyFont="1" applyFill="1" applyBorder="1" applyAlignment="1">
      <alignment vertical="center"/>
    </xf>
    <xf numFmtId="164" fontId="4" fillId="2" borderId="0" xfId="0" applyFont="1" applyFill="1" applyBorder="1" applyAlignment="1">
      <alignment vertical="center"/>
    </xf>
    <xf numFmtId="164" fontId="1" fillId="2" borderId="12" xfId="0" applyFont="1" applyFill="1" applyBorder="1" applyAlignment="1">
      <alignment horizontal="center" vertical="center"/>
    </xf>
    <xf numFmtId="164" fontId="2" fillId="2" borderId="29" xfId="0" applyFont="1" applyFill="1" applyBorder="1" applyAlignment="1">
      <alignment horizontal="center" vertical="center"/>
    </xf>
    <xf numFmtId="164" fontId="2" fillId="2" borderId="30" xfId="0" applyFont="1" applyFill="1" applyBorder="1" applyAlignment="1">
      <alignment horizontal="center" vertical="center"/>
    </xf>
    <xf numFmtId="164" fontId="1" fillId="2" borderId="0" xfId="0" applyFont="1" applyFill="1" applyAlignment="1">
      <alignment vertical="center"/>
    </xf>
    <xf numFmtId="164" fontId="0" fillId="2" borderId="0" xfId="0" applyFill="1" applyAlignment="1">
      <alignment vertical="center"/>
    </xf>
    <xf numFmtId="164" fontId="1" fillId="2" borderId="29" xfId="0" applyFont="1" applyFill="1" applyBorder="1" applyAlignment="1">
      <alignment horizontal="center" vertical="center"/>
    </xf>
    <xf numFmtId="164" fontId="2" fillId="0" borderId="15" xfId="0" applyFont="1" applyFill="1" applyBorder="1" applyAlignment="1">
      <alignment vertical="center"/>
    </xf>
    <xf numFmtId="164" fontId="2" fillId="0" borderId="10" xfId="0" applyFont="1" applyFill="1" applyBorder="1" applyAlignment="1">
      <alignment horizontal="center" vertical="center"/>
    </xf>
    <xf numFmtId="164" fontId="15" fillId="2" borderId="0" xfId="0" applyFont="1" applyFill="1" applyAlignment="1">
      <alignment vertical="center"/>
    </xf>
    <xf numFmtId="164" fontId="1" fillId="2" borderId="7" xfId="0" applyFont="1" applyFill="1" applyBorder="1" applyAlignment="1">
      <alignment horizontal="center" vertical="center"/>
    </xf>
    <xf numFmtId="164" fontId="11" fillId="2" borderId="22" xfId="0" applyFont="1" applyFill="1" applyBorder="1" applyAlignment="1">
      <alignment horizontal="center" vertical="center"/>
    </xf>
    <xf numFmtId="164" fontId="17" fillId="2" borderId="1" xfId="0" applyFont="1" applyFill="1" applyBorder="1" applyAlignment="1">
      <alignment horizontal="center" vertical="center"/>
    </xf>
    <xf numFmtId="164" fontId="11" fillId="0" borderId="22" xfId="0" applyFont="1" applyFill="1" applyBorder="1" applyAlignment="1">
      <alignment vertical="center"/>
    </xf>
    <xf numFmtId="164" fontId="17" fillId="0" borderId="31" xfId="0" applyFont="1" applyFill="1" applyBorder="1" applyAlignment="1">
      <alignment horizontal="center" vertical="center"/>
    </xf>
    <xf numFmtId="164" fontId="17" fillId="0" borderId="32" xfId="0" applyFont="1" applyFill="1" applyBorder="1" applyAlignment="1">
      <alignment horizontal="center" vertical="center"/>
    </xf>
    <xf numFmtId="164" fontId="17" fillId="2" borderId="2" xfId="0" applyFont="1" applyFill="1" applyBorder="1" applyAlignment="1">
      <alignment vertical="center"/>
    </xf>
    <xf numFmtId="164" fontId="17" fillId="2" borderId="16" xfId="0" applyFont="1" applyFill="1" applyBorder="1" applyAlignment="1">
      <alignment vertical="center"/>
    </xf>
    <xf numFmtId="164" fontId="17" fillId="2" borderId="4" xfId="0" applyFont="1" applyFill="1" applyBorder="1" applyAlignment="1">
      <alignment horizontal="center" vertical="center"/>
    </xf>
    <xf numFmtId="164" fontId="2" fillId="0" borderId="7" xfId="0" applyFont="1" applyFill="1" applyBorder="1" applyAlignment="1">
      <alignment vertical="center"/>
    </xf>
    <xf numFmtId="164" fontId="1" fillId="0" borderId="10" xfId="0" applyFont="1" applyFill="1" applyBorder="1" applyAlignment="1">
      <alignment horizontal="center" vertical="center"/>
    </xf>
    <xf numFmtId="164" fontId="2" fillId="0" borderId="11" xfId="0" applyFont="1" applyFill="1" applyBorder="1" applyAlignment="1">
      <alignment vertical="center"/>
    </xf>
    <xf numFmtId="164" fontId="1" fillId="0" borderId="14" xfId="0" applyFont="1" applyFill="1" applyBorder="1" applyAlignment="1">
      <alignment horizontal="center" vertical="center"/>
    </xf>
    <xf numFmtId="164" fontId="18" fillId="2" borderId="31" xfId="0" applyFont="1" applyFill="1" applyBorder="1" applyAlignment="1">
      <alignment horizontal="center" vertical="center"/>
    </xf>
    <xf numFmtId="164" fontId="19" fillId="0" borderId="31" xfId="0" applyFont="1" applyFill="1" applyBorder="1" applyAlignment="1">
      <alignment horizontal="center" vertical="center"/>
    </xf>
    <xf numFmtId="164" fontId="18" fillId="2" borderId="32" xfId="0" applyFont="1" applyFill="1" applyBorder="1" applyAlignment="1">
      <alignment horizontal="center" vertical="center"/>
    </xf>
    <xf numFmtId="164" fontId="13" fillId="0" borderId="32" xfId="0" applyFont="1" applyFill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20" fillId="2" borderId="0" xfId="0" applyFont="1" applyFill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2" fillId="2" borderId="0" xfId="0" applyFont="1" applyFill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64" fontId="2" fillId="2" borderId="33" xfId="0" applyFont="1" applyFill="1" applyBorder="1" applyAlignment="1">
      <alignment horizontal="center" vertical="center"/>
    </xf>
    <xf numFmtId="164" fontId="21" fillId="2" borderId="1" xfId="0" applyFont="1" applyFill="1" applyBorder="1" applyAlignment="1">
      <alignment horizontal="center" vertical="center"/>
    </xf>
    <xf numFmtId="164" fontId="21" fillId="2" borderId="31" xfId="0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1" fillId="2" borderId="2" xfId="0" applyFont="1" applyFill="1" applyBorder="1" applyAlignment="1">
      <alignment horizontal="center" vertical="center"/>
    </xf>
    <xf numFmtId="164" fontId="1" fillId="2" borderId="34" xfId="0" applyFont="1" applyFill="1" applyBorder="1" applyAlignment="1">
      <alignment horizontal="center" vertical="center"/>
    </xf>
    <xf numFmtId="164" fontId="1" fillId="2" borderId="35" xfId="0" applyFont="1" applyFill="1" applyBorder="1" applyAlignment="1">
      <alignment horizontal="center" vertical="center"/>
    </xf>
    <xf numFmtId="164" fontId="0" fillId="2" borderId="36" xfId="0" applyFont="1" applyFill="1" applyBorder="1" applyAlignment="1">
      <alignment vertical="center"/>
    </xf>
    <xf numFmtId="167" fontId="12" fillId="2" borderId="37" xfId="0" applyNumberFormat="1" applyFont="1" applyFill="1" applyBorder="1" applyAlignment="1">
      <alignment horizontal="center" vertical="center"/>
    </xf>
    <xf numFmtId="169" fontId="0" fillId="2" borderId="37" xfId="0" applyNumberFormat="1" applyFill="1" applyBorder="1" applyAlignment="1">
      <alignment horizontal="center" vertical="center"/>
    </xf>
    <xf numFmtId="170" fontId="0" fillId="2" borderId="37" xfId="0" applyNumberFormat="1" applyFill="1" applyBorder="1" applyAlignment="1">
      <alignment horizontal="center" vertical="center"/>
    </xf>
    <xf numFmtId="169" fontId="0" fillId="2" borderId="9" xfId="0" applyNumberFormat="1" applyFill="1" applyBorder="1" applyAlignment="1">
      <alignment horizontal="center" vertical="center"/>
    </xf>
    <xf numFmtId="164" fontId="0" fillId="3" borderId="7" xfId="0" applyFill="1" applyBorder="1" applyAlignment="1">
      <alignment horizontal="center" vertical="center"/>
    </xf>
    <xf numFmtId="164" fontId="0" fillId="3" borderId="9" xfId="0" applyFill="1" applyBorder="1" applyAlignment="1">
      <alignment horizontal="center" vertical="center"/>
    </xf>
    <xf numFmtId="169" fontId="0" fillId="3" borderId="9" xfId="0" applyNumberFormat="1" applyFill="1" applyBorder="1" applyAlignment="1">
      <alignment horizontal="center" vertical="center"/>
    </xf>
    <xf numFmtId="164" fontId="0" fillId="3" borderId="10" xfId="0" applyFill="1" applyBorder="1" applyAlignment="1">
      <alignment horizontal="center" vertical="center"/>
    </xf>
    <xf numFmtId="164" fontId="0" fillId="0" borderId="7" xfId="0" applyFill="1" applyBorder="1" applyAlignment="1">
      <alignment horizontal="center" vertical="center"/>
    </xf>
    <xf numFmtId="164" fontId="0" fillId="0" borderId="9" xfId="0" applyFill="1" applyBorder="1" applyAlignment="1">
      <alignment horizontal="center" vertical="center"/>
    </xf>
    <xf numFmtId="169" fontId="0" fillId="0" borderId="9" xfId="0" applyNumberFormat="1" applyFill="1" applyBorder="1" applyAlignment="1">
      <alignment horizontal="center" vertical="center"/>
    </xf>
    <xf numFmtId="164" fontId="0" fillId="0" borderId="15" xfId="0" applyFill="1" applyBorder="1" applyAlignment="1">
      <alignment horizontal="center" vertical="center"/>
    </xf>
    <xf numFmtId="164" fontId="12" fillId="4" borderId="7" xfId="0" applyFont="1" applyFill="1" applyBorder="1" applyAlignment="1">
      <alignment horizontal="center" vertical="center"/>
    </xf>
    <xf numFmtId="164" fontId="12" fillId="4" borderId="9" xfId="0" applyFont="1" applyFill="1" applyBorder="1" applyAlignment="1">
      <alignment horizontal="center" vertical="center"/>
    </xf>
    <xf numFmtId="169" fontId="0" fillId="4" borderId="9" xfId="0" applyNumberFormat="1" applyFill="1" applyBorder="1" applyAlignment="1">
      <alignment horizontal="center" vertical="center"/>
    </xf>
    <xf numFmtId="164" fontId="12" fillId="4" borderId="10" xfId="0" applyFont="1" applyFill="1" applyBorder="1" applyAlignment="1">
      <alignment horizontal="center" vertical="center"/>
    </xf>
    <xf numFmtId="164" fontId="1" fillId="2" borderId="38" xfId="0" applyFont="1" applyFill="1" applyBorder="1" applyAlignment="1">
      <alignment horizontal="center" vertical="center"/>
    </xf>
    <xf numFmtId="167" fontId="12" fillId="2" borderId="36" xfId="0" applyNumberFormat="1" applyFont="1" applyFill="1" applyBorder="1" applyAlignment="1">
      <alignment horizontal="center" vertical="center"/>
    </xf>
    <xf numFmtId="169" fontId="0" fillId="2" borderId="36" xfId="0" applyNumberFormat="1" applyFill="1" applyBorder="1" applyAlignment="1">
      <alignment horizontal="center" vertical="center"/>
    </xf>
    <xf numFmtId="164" fontId="0" fillId="3" borderId="38" xfId="0" applyFill="1" applyBorder="1" applyAlignment="1">
      <alignment horizontal="center" vertical="center"/>
    </xf>
    <xf numFmtId="164" fontId="0" fillId="3" borderId="36" xfId="0" applyFill="1" applyBorder="1" applyAlignment="1">
      <alignment horizontal="center" vertical="center"/>
    </xf>
    <xf numFmtId="169" fontId="0" fillId="3" borderId="36" xfId="0" applyNumberFormat="1" applyFill="1" applyBorder="1" applyAlignment="1">
      <alignment horizontal="center" vertical="center"/>
    </xf>
    <xf numFmtId="164" fontId="0" fillId="3" borderId="39" xfId="0" applyFill="1" applyBorder="1" applyAlignment="1">
      <alignment horizontal="center" vertical="center"/>
    </xf>
    <xf numFmtId="164" fontId="0" fillId="0" borderId="8" xfId="0" applyFill="1" applyBorder="1" applyAlignment="1">
      <alignment horizontal="center" vertical="center"/>
    </xf>
    <xf numFmtId="164" fontId="0" fillId="0" borderId="36" xfId="0" applyFill="1" applyBorder="1" applyAlignment="1">
      <alignment horizontal="center" vertical="center"/>
    </xf>
    <xf numFmtId="169" fontId="0" fillId="0" borderId="36" xfId="0" applyNumberFormat="1" applyFill="1" applyBorder="1" applyAlignment="1">
      <alignment horizontal="center" vertical="center"/>
    </xf>
    <xf numFmtId="164" fontId="0" fillId="0" borderId="39" xfId="0" applyFill="1" applyBorder="1" applyAlignment="1">
      <alignment horizontal="center" vertical="center"/>
    </xf>
    <xf numFmtId="164" fontId="0" fillId="0" borderId="38" xfId="0" applyFill="1" applyBorder="1" applyAlignment="1">
      <alignment horizontal="center" vertical="center"/>
    </xf>
    <xf numFmtId="169" fontId="0" fillId="0" borderId="23" xfId="0" applyNumberFormat="1" applyFill="1" applyBorder="1" applyAlignment="1">
      <alignment horizontal="center" vertical="center"/>
    </xf>
    <xf numFmtId="164" fontId="0" fillId="0" borderId="24" xfId="0" applyFill="1" applyBorder="1" applyAlignment="1">
      <alignment horizontal="center" vertical="center"/>
    </xf>
    <xf numFmtId="164" fontId="0" fillId="0" borderId="23" xfId="0" applyFill="1" applyBorder="1" applyAlignment="1">
      <alignment horizontal="center" vertical="center"/>
    </xf>
    <xf numFmtId="169" fontId="0" fillId="0" borderId="13" xfId="0" applyNumberFormat="1" applyFill="1" applyBorder="1" applyAlignment="1">
      <alignment horizontal="center" vertical="center"/>
    </xf>
    <xf numFmtId="164" fontId="0" fillId="0" borderId="8" xfId="0" applyFont="1" applyFill="1" applyBorder="1" applyAlignment="1">
      <alignment vertical="center"/>
    </xf>
    <xf numFmtId="164" fontId="0" fillId="0" borderId="36" xfId="0" applyFont="1" applyFill="1" applyBorder="1" applyAlignment="1">
      <alignment vertical="center"/>
    </xf>
    <xf numFmtId="167" fontId="12" fillId="0" borderId="36" xfId="0" applyNumberFormat="1" applyFont="1" applyFill="1" applyBorder="1" applyAlignment="1">
      <alignment horizontal="center" vertical="center"/>
    </xf>
    <xf numFmtId="169" fontId="0" fillId="0" borderId="37" xfId="0" applyNumberFormat="1" applyFill="1" applyBorder="1" applyAlignment="1">
      <alignment horizontal="center" vertical="center"/>
    </xf>
    <xf numFmtId="170" fontId="0" fillId="0" borderId="37" xfId="0" applyNumberFormat="1" applyFill="1" applyBorder="1" applyAlignment="1">
      <alignment horizontal="center" vertical="center"/>
    </xf>
    <xf numFmtId="164" fontId="0" fillId="3" borderId="8" xfId="0" applyFill="1" applyBorder="1" applyAlignment="1">
      <alignment horizontal="center" vertical="center"/>
    </xf>
    <xf numFmtId="164" fontId="0" fillId="0" borderId="40" xfId="0" applyFill="1" applyBorder="1" applyAlignment="1">
      <alignment horizontal="center" vertical="center"/>
    </xf>
    <xf numFmtId="164" fontId="0" fillId="0" borderId="28" xfId="0" applyFill="1" applyBorder="1" applyAlignment="1">
      <alignment horizontal="center" vertical="center"/>
    </xf>
    <xf numFmtId="164" fontId="0" fillId="0" borderId="11" xfId="0" applyFill="1" applyBorder="1" applyAlignment="1">
      <alignment horizontal="center" vertical="center"/>
    </xf>
    <xf numFmtId="169" fontId="0" fillId="0" borderId="28" xfId="0" applyNumberFormat="1" applyFill="1" applyBorder="1" applyAlignment="1">
      <alignment horizontal="center" vertical="center"/>
    </xf>
    <xf numFmtId="169" fontId="0" fillId="0" borderId="0" xfId="0" applyNumberFormat="1" applyFill="1" applyAlignment="1">
      <alignment horizontal="center" vertical="center"/>
    </xf>
    <xf numFmtId="164" fontId="12" fillId="0" borderId="39" xfId="0" applyFont="1" applyFill="1" applyBorder="1" applyAlignment="1">
      <alignment horizontal="center" vertical="center"/>
    </xf>
    <xf numFmtId="164" fontId="0" fillId="0" borderId="26" xfId="0" applyFill="1" applyBorder="1" applyAlignment="1">
      <alignment horizontal="center" vertical="center"/>
    </xf>
    <xf numFmtId="164" fontId="0" fillId="0" borderId="41" xfId="0" applyFill="1" applyBorder="1" applyAlignment="1">
      <alignment horizontal="center" vertical="center"/>
    </xf>
    <xf numFmtId="169" fontId="0" fillId="0" borderId="0" xfId="0" applyNumberFormat="1" applyFill="1" applyBorder="1" applyAlignment="1">
      <alignment horizontal="center" vertical="center"/>
    </xf>
    <xf numFmtId="164" fontId="1" fillId="2" borderId="30" xfId="0" applyFont="1" applyFill="1" applyBorder="1" applyAlignment="1">
      <alignment horizontal="center" vertical="center"/>
    </xf>
    <xf numFmtId="164" fontId="2" fillId="0" borderId="8" xfId="0" applyFont="1" applyFill="1" applyBorder="1" applyAlignment="1">
      <alignment vertical="center"/>
    </xf>
    <xf numFmtId="164" fontId="2" fillId="0" borderId="36" xfId="0" applyFont="1" applyFill="1" applyBorder="1" applyAlignment="1">
      <alignment vertical="center"/>
    </xf>
    <xf numFmtId="164" fontId="1" fillId="2" borderId="11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vertical="center"/>
    </xf>
    <xf numFmtId="167" fontId="12" fillId="0" borderId="13" xfId="0" applyNumberFormat="1" applyFont="1" applyFill="1" applyBorder="1" applyAlignment="1">
      <alignment horizontal="center" vertical="center"/>
    </xf>
    <xf numFmtId="164" fontId="13" fillId="0" borderId="0" xfId="0" applyFont="1" applyFill="1" applyAlignment="1">
      <alignment horizontal="center" vertical="center"/>
    </xf>
    <xf numFmtId="164" fontId="12" fillId="2" borderId="22" xfId="0" applyFont="1" applyFill="1" applyBorder="1" applyAlignment="1">
      <alignment horizontal="right" vertical="center"/>
    </xf>
    <xf numFmtId="167" fontId="12" fillId="2" borderId="42" xfId="0" applyNumberFormat="1" applyFont="1" applyFill="1" applyBorder="1" applyAlignment="1">
      <alignment horizontal="center" vertical="center"/>
    </xf>
    <xf numFmtId="164" fontId="12" fillId="2" borderId="22" xfId="0" applyFont="1" applyFill="1" applyBorder="1" applyAlignment="1">
      <alignment horizontal="center" vertical="center"/>
    </xf>
    <xf numFmtId="169" fontId="0" fillId="2" borderId="42" xfId="0" applyNumberFormat="1" applyFill="1" applyBorder="1" applyAlignment="1">
      <alignment horizontal="center" vertical="center"/>
    </xf>
    <xf numFmtId="164" fontId="22" fillId="0" borderId="0" xfId="0" applyFont="1" applyFill="1" applyAlignment="1">
      <alignment horizontal="center" vertical="center"/>
    </xf>
    <xf numFmtId="169" fontId="12" fillId="0" borderId="0" xfId="0" applyNumberFormat="1" applyFont="1" applyFill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4" fontId="23" fillId="0" borderId="0" xfId="0" applyFont="1" applyAlignment="1">
      <alignment vertical="center"/>
    </xf>
    <xf numFmtId="164" fontId="23" fillId="0" borderId="0" xfId="0" applyFont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2" fillId="0" borderId="33" xfId="0" applyFont="1" applyBorder="1" applyAlignment="1">
      <alignment horizontal="center" vertical="center"/>
    </xf>
    <xf numFmtId="164" fontId="21" fillId="0" borderId="1" xfId="0" applyFont="1" applyBorder="1" applyAlignment="1">
      <alignment horizontal="center" vertical="center"/>
    </xf>
    <xf numFmtId="164" fontId="21" fillId="0" borderId="31" xfId="0" applyFont="1" applyBorder="1" applyAlignment="1">
      <alignment horizontal="center" vertical="center"/>
    </xf>
    <xf numFmtId="164" fontId="1" fillId="0" borderId="43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16" xfId="0" applyFont="1" applyBorder="1" applyAlignment="1">
      <alignment horizontal="center" vertical="center"/>
    </xf>
    <xf numFmtId="164" fontId="1" fillId="0" borderId="29" xfId="0" applyFont="1" applyBorder="1" applyAlignment="1">
      <alignment horizontal="center" vertical="center"/>
    </xf>
    <xf numFmtId="164" fontId="1" fillId="0" borderId="34" xfId="0" applyFont="1" applyBorder="1" applyAlignment="1">
      <alignment horizontal="center" vertical="center"/>
    </xf>
    <xf numFmtId="164" fontId="1" fillId="0" borderId="35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31" xfId="0" applyFont="1" applyBorder="1" applyAlignment="1">
      <alignment horizontal="center" vertical="center"/>
    </xf>
    <xf numFmtId="164" fontId="0" fillId="0" borderId="17" xfId="0" applyFont="1" applyBorder="1" applyAlignment="1">
      <alignment vertical="center"/>
    </xf>
    <xf numFmtId="164" fontId="0" fillId="0" borderId="37" xfId="0" applyFont="1" applyBorder="1" applyAlignment="1">
      <alignment vertical="center"/>
    </xf>
    <xf numFmtId="167" fontId="12" fillId="0" borderId="37" xfId="0" applyNumberFormat="1" applyFont="1" applyBorder="1" applyAlignment="1">
      <alignment horizontal="center" vertical="center"/>
    </xf>
    <xf numFmtId="169" fontId="0" fillId="0" borderId="37" xfId="0" applyNumberFormat="1" applyBorder="1" applyAlignment="1">
      <alignment horizontal="center" vertical="center"/>
    </xf>
    <xf numFmtId="170" fontId="0" fillId="0" borderId="37" xfId="0" applyNumberFormat="1" applyBorder="1" applyAlignment="1">
      <alignment horizontal="center" vertical="center"/>
    </xf>
    <xf numFmtId="169" fontId="0" fillId="0" borderId="9" xfId="0" applyNumberFormat="1" applyBorder="1" applyAlignment="1">
      <alignment horizontal="center" vertical="center"/>
    </xf>
    <xf numFmtId="164" fontId="0" fillId="5" borderId="7" xfId="0" applyFill="1" applyBorder="1" applyAlignment="1">
      <alignment horizontal="center" vertical="center"/>
    </xf>
    <xf numFmtId="164" fontId="0" fillId="5" borderId="9" xfId="0" applyFill="1" applyBorder="1" applyAlignment="1">
      <alignment horizontal="center" vertical="center"/>
    </xf>
    <xf numFmtId="169" fontId="0" fillId="5" borderId="9" xfId="0" applyNumberFormat="1" applyFill="1" applyBorder="1" applyAlignment="1">
      <alignment horizontal="center" vertical="center"/>
    </xf>
    <xf numFmtId="164" fontId="0" fillId="5" borderId="10" xfId="0" applyFill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1" fillId="0" borderId="44" xfId="0" applyFont="1" applyBorder="1" applyAlignment="1">
      <alignment horizontal="center" vertical="center"/>
    </xf>
    <xf numFmtId="164" fontId="0" fillId="0" borderId="8" xfId="0" applyFont="1" applyBorder="1" applyAlignment="1">
      <alignment vertical="center"/>
    </xf>
    <xf numFmtId="164" fontId="0" fillId="0" borderId="36" xfId="0" applyFont="1" applyBorder="1" applyAlignment="1">
      <alignment vertical="center"/>
    </xf>
    <xf numFmtId="167" fontId="12" fillId="0" borderId="36" xfId="0" applyNumberFormat="1" applyFont="1" applyBorder="1" applyAlignment="1">
      <alignment horizontal="center" vertical="center"/>
    </xf>
    <xf numFmtId="169" fontId="0" fillId="0" borderId="36" xfId="0" applyNumberFormat="1" applyBorder="1" applyAlignment="1">
      <alignment horizontal="center" vertical="center"/>
    </xf>
    <xf numFmtId="164" fontId="0" fillId="5" borderId="38" xfId="0" applyFill="1" applyBorder="1" applyAlignment="1">
      <alignment horizontal="center" vertical="center"/>
    </xf>
    <xf numFmtId="164" fontId="0" fillId="5" borderId="36" xfId="0" applyFill="1" applyBorder="1" applyAlignment="1">
      <alignment horizontal="center" vertical="center"/>
    </xf>
    <xf numFmtId="169" fontId="0" fillId="5" borderId="36" xfId="0" applyNumberFormat="1" applyFill="1" applyBorder="1" applyAlignment="1">
      <alignment horizontal="center" vertical="center"/>
    </xf>
    <xf numFmtId="164" fontId="0" fillId="5" borderId="39" xfId="0" applyFill="1" applyBorder="1" applyAlignment="1">
      <alignment horizontal="center" vertical="center"/>
    </xf>
    <xf numFmtId="164" fontId="0" fillId="0" borderId="38" xfId="0" applyBorder="1" applyAlignment="1">
      <alignment horizontal="center" vertical="center"/>
    </xf>
    <xf numFmtId="164" fontId="0" fillId="0" borderId="36" xfId="0" applyBorder="1" applyAlignment="1">
      <alignment horizontal="center" vertical="center"/>
    </xf>
    <xf numFmtId="164" fontId="0" fillId="0" borderId="39" xfId="0" applyBorder="1" applyAlignment="1">
      <alignment horizontal="center" vertical="center"/>
    </xf>
    <xf numFmtId="164" fontId="0" fillId="5" borderId="24" xfId="0" applyFill="1" applyBorder="1" applyAlignment="1">
      <alignment horizontal="center" vertical="center"/>
    </xf>
    <xf numFmtId="164" fontId="0" fillId="5" borderId="23" xfId="0" applyFill="1" applyBorder="1" applyAlignment="1">
      <alignment horizontal="center" vertical="center"/>
    </xf>
    <xf numFmtId="169" fontId="0" fillId="5" borderId="23" xfId="0" applyNumberFormat="1" applyFill="1" applyBorder="1" applyAlignment="1">
      <alignment horizontal="center" vertical="center"/>
    </xf>
    <xf numFmtId="164" fontId="0" fillId="5" borderId="25" xfId="0" applyFill="1" applyBorder="1" applyAlignment="1">
      <alignment horizontal="center" vertical="center"/>
    </xf>
    <xf numFmtId="164" fontId="0" fillId="6" borderId="39" xfId="0" applyFill="1" applyBorder="1" applyAlignment="1">
      <alignment horizontal="center" vertical="center"/>
    </xf>
    <xf numFmtId="164" fontId="0" fillId="0" borderId="24" xfId="0" applyBorder="1" applyAlignment="1">
      <alignment horizontal="center" vertical="center"/>
    </xf>
    <xf numFmtId="164" fontId="0" fillId="0" borderId="23" xfId="0" applyBorder="1" applyAlignment="1">
      <alignment horizontal="center" vertical="center"/>
    </xf>
    <xf numFmtId="164" fontId="0" fillId="0" borderId="25" xfId="0" applyBorder="1" applyAlignment="1">
      <alignment horizontal="center" vertical="center"/>
    </xf>
    <xf numFmtId="164" fontId="0" fillId="0" borderId="40" xfId="0" applyBorder="1" applyAlignment="1">
      <alignment horizontal="center" vertical="center"/>
    </xf>
    <xf numFmtId="164" fontId="0" fillId="0" borderId="28" xfId="0" applyBorder="1" applyAlignment="1">
      <alignment horizontal="center" vertical="center"/>
    </xf>
    <xf numFmtId="169" fontId="0" fillId="0" borderId="28" xfId="0" applyNumberForma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0" fillId="0" borderId="23" xfId="0" applyNumberFormat="1" applyBorder="1" applyAlignment="1">
      <alignment horizontal="center" vertical="center"/>
    </xf>
    <xf numFmtId="164" fontId="0" fillId="0" borderId="41" xfId="0" applyBorder="1" applyAlignment="1">
      <alignment horizontal="center" vertical="center"/>
    </xf>
    <xf numFmtId="164" fontId="12" fillId="6" borderId="39" xfId="0" applyFont="1" applyFill="1" applyBorder="1" applyAlignment="1">
      <alignment horizontal="center" vertical="center"/>
    </xf>
    <xf numFmtId="169" fontId="0" fillId="0" borderId="13" xfId="0" applyNumberFormat="1" applyBorder="1" applyAlignment="1">
      <alignment horizontal="center" vertical="center"/>
    </xf>
    <xf numFmtId="164" fontId="1" fillId="0" borderId="32" xfId="0" applyFont="1" applyBorder="1" applyAlignment="1">
      <alignment horizontal="center" vertical="center"/>
    </xf>
    <xf numFmtId="164" fontId="0" fillId="0" borderId="12" xfId="0" applyFont="1" applyBorder="1" applyAlignment="1">
      <alignment vertical="center"/>
    </xf>
    <xf numFmtId="164" fontId="0" fillId="0" borderId="13" xfId="0" applyFont="1" applyBorder="1" applyAlignment="1">
      <alignment vertical="center"/>
    </xf>
    <xf numFmtId="167" fontId="12" fillId="0" borderId="13" xfId="0" applyNumberFormat="1" applyFont="1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6" borderId="14" xfId="0" applyFill="1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13" fillId="0" borderId="0" xfId="0" applyFont="1" applyAlignment="1">
      <alignment horizontal="center" vertical="center"/>
    </xf>
    <xf numFmtId="164" fontId="12" fillId="0" borderId="22" xfId="0" applyFont="1" applyBorder="1" applyAlignment="1">
      <alignment horizontal="right" vertical="center"/>
    </xf>
    <xf numFmtId="167" fontId="12" fillId="0" borderId="42" xfId="0" applyNumberFormat="1" applyFont="1" applyBorder="1" applyAlignment="1">
      <alignment horizontal="center" vertical="center"/>
    </xf>
    <xf numFmtId="164" fontId="12" fillId="0" borderId="22" xfId="0" applyFont="1" applyBorder="1" applyAlignment="1">
      <alignment horizontal="center" vertical="center"/>
    </xf>
    <xf numFmtId="169" fontId="0" fillId="0" borderId="42" xfId="0" applyNumberFormat="1" applyBorder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1" fillId="0" borderId="13" xfId="0" applyFont="1" applyBorder="1" applyAlignment="1">
      <alignment horizontal="center" vertical="center"/>
    </xf>
    <xf numFmtId="164" fontId="1" fillId="0" borderId="45" xfId="0" applyFont="1" applyBorder="1" applyAlignment="1">
      <alignment horizontal="center" vertical="center"/>
    </xf>
    <xf numFmtId="170" fontId="0" fillId="0" borderId="7" xfId="0" applyNumberFormat="1" applyFont="1" applyBorder="1" applyAlignment="1">
      <alignment horizontal="center" vertical="center"/>
    </xf>
    <xf numFmtId="164" fontId="1" fillId="0" borderId="17" xfId="0" applyFont="1" applyBorder="1" applyAlignment="1">
      <alignment vertical="center"/>
    </xf>
    <xf numFmtId="170" fontId="0" fillId="0" borderId="10" xfId="0" applyNumberFormat="1" applyBorder="1" applyAlignment="1">
      <alignment horizontal="center" vertical="center"/>
    </xf>
    <xf numFmtId="170" fontId="0" fillId="3" borderId="10" xfId="0" applyNumberFormat="1" applyFill="1" applyBorder="1" applyAlignment="1">
      <alignment horizontal="center" vertical="center"/>
    </xf>
    <xf numFmtId="170" fontId="0" fillId="0" borderId="38" xfId="0" applyNumberFormat="1" applyFont="1" applyBorder="1" applyAlignment="1">
      <alignment horizontal="center" vertical="center"/>
    </xf>
    <xf numFmtId="164" fontId="1" fillId="0" borderId="8" xfId="0" applyFont="1" applyBorder="1" applyAlignment="1">
      <alignment vertical="center"/>
    </xf>
    <xf numFmtId="170" fontId="0" fillId="0" borderId="36" xfId="0" applyNumberFormat="1" applyBorder="1" applyAlignment="1">
      <alignment horizontal="center" vertical="center"/>
    </xf>
    <xf numFmtId="170" fontId="0" fillId="3" borderId="39" xfId="0" applyNumberFormat="1" applyFill="1" applyBorder="1" applyAlignment="1">
      <alignment horizontal="center" vertical="center"/>
    </xf>
    <xf numFmtId="170" fontId="0" fillId="0" borderId="39" xfId="0" applyNumberFormat="1" applyBorder="1" applyAlignment="1">
      <alignment horizontal="center" vertical="center"/>
    </xf>
    <xf numFmtId="170" fontId="0" fillId="0" borderId="25" xfId="0" applyNumberFormat="1" applyBorder="1" applyAlignment="1">
      <alignment horizontal="center" vertical="center"/>
    </xf>
    <xf numFmtId="170" fontId="0" fillId="0" borderId="28" xfId="0" applyNumberFormat="1" applyBorder="1" applyAlignment="1">
      <alignment horizontal="center" vertical="center"/>
    </xf>
    <xf numFmtId="170" fontId="0" fillId="0" borderId="0" xfId="0" applyNumberFormat="1" applyBorder="1" applyAlignment="1">
      <alignment horizontal="center" vertical="center"/>
    </xf>
    <xf numFmtId="170" fontId="12" fillId="3" borderId="39" xfId="0" applyNumberFormat="1" applyFont="1" applyFill="1" applyBorder="1" applyAlignment="1">
      <alignment horizontal="center" vertical="center"/>
    </xf>
    <xf numFmtId="164" fontId="1" fillId="4" borderId="38" xfId="0" applyFont="1" applyFill="1" applyBorder="1" applyAlignment="1">
      <alignment horizontal="center" vertical="center"/>
    </xf>
    <xf numFmtId="164" fontId="1" fillId="4" borderId="36" xfId="0" applyFont="1" applyFill="1" applyBorder="1" applyAlignment="1">
      <alignment horizontal="center" vertical="center"/>
    </xf>
    <xf numFmtId="169" fontId="1" fillId="4" borderId="36" xfId="0" applyNumberFormat="1" applyFont="1" applyFill="1" applyBorder="1" applyAlignment="1">
      <alignment horizontal="center" vertical="center"/>
    </xf>
    <xf numFmtId="170" fontId="1" fillId="4" borderId="39" xfId="0" applyNumberFormat="1" applyFont="1" applyFill="1" applyBorder="1" applyAlignment="1">
      <alignment horizontal="center" vertical="center"/>
    </xf>
    <xf numFmtId="170" fontId="0" fillId="0" borderId="14" xfId="0" applyNumberFormat="1" applyBorder="1" applyAlignment="1">
      <alignment horizontal="center" vertical="center"/>
    </xf>
    <xf numFmtId="164" fontId="0" fillId="0" borderId="30" xfId="0" applyBorder="1" applyAlignment="1">
      <alignment horizontal="center" vertical="center"/>
    </xf>
    <xf numFmtId="164" fontId="0" fillId="0" borderId="37" xfId="0" applyBorder="1" applyAlignment="1">
      <alignment horizontal="center" vertical="center"/>
    </xf>
    <xf numFmtId="170" fontId="0" fillId="0" borderId="27" xfId="0" applyNumberFormat="1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169" fontId="0" fillId="0" borderId="0" xfId="0" applyNumberFormat="1" applyAlignment="1">
      <alignment vertical="center"/>
    </xf>
    <xf numFmtId="164" fontId="0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18"/>
  <sheetViews>
    <sheetView tabSelected="1" zoomScale="95" zoomScaleNormal="95" workbookViewId="0" topLeftCell="A1">
      <selection activeCell="K20" sqref="K20"/>
    </sheetView>
  </sheetViews>
  <sheetFormatPr defaultColWidth="9.140625" defaultRowHeight="12.75"/>
  <cols>
    <col min="1" max="1" width="4.57421875" style="1" customWidth="1"/>
    <col min="2" max="2" width="5.28125" style="2" customWidth="1"/>
    <col min="3" max="3" width="17.8515625" style="3" customWidth="1"/>
    <col min="4" max="4" width="12.7109375" style="3" customWidth="1"/>
    <col min="5" max="5" width="12.00390625" style="3" customWidth="1"/>
    <col min="6" max="6" width="6.421875" style="3" customWidth="1"/>
    <col min="7" max="7" width="16.421875" style="4" customWidth="1"/>
    <col min="8" max="8" width="16.421875" style="5" customWidth="1"/>
    <col min="9" max="9" width="6.421875" style="6" customWidth="1"/>
    <col min="10" max="11" width="12.8515625" style="6" customWidth="1"/>
    <col min="12" max="12" width="12.00390625" style="3" customWidth="1"/>
    <col min="13" max="13" width="10.8515625" style="3" customWidth="1"/>
    <col min="14" max="14" width="11.8515625" style="3" customWidth="1"/>
    <col min="15" max="15" width="10.421875" style="3" customWidth="1"/>
    <col min="16" max="19" width="9.140625" style="3" customWidth="1"/>
    <col min="20" max="20" width="12.00390625" style="3" customWidth="1"/>
    <col min="21" max="21" width="10.8515625" style="3" customWidth="1"/>
    <col min="22" max="22" width="11.8515625" style="3" customWidth="1"/>
    <col min="23" max="23" width="10.421875" style="3" customWidth="1"/>
    <col min="24" max="16384" width="9.140625" style="3" customWidth="1"/>
  </cols>
  <sheetData>
    <row r="1" spans="1:26" s="2" customFormat="1" ht="19.5">
      <c r="A1" s="7" t="s">
        <v>0</v>
      </c>
      <c r="B1" s="7"/>
      <c r="C1" s="7"/>
      <c r="D1" s="7"/>
      <c r="E1" s="7"/>
      <c r="F1" s="7"/>
      <c r="G1" s="7"/>
      <c r="H1" s="7"/>
      <c r="I1" s="8"/>
      <c r="J1" s="8"/>
      <c r="K1" s="8"/>
      <c r="L1" s="9"/>
      <c r="S1" s="7"/>
      <c r="T1" s="7"/>
      <c r="U1" s="7"/>
      <c r="V1" s="7"/>
      <c r="W1" s="7"/>
      <c r="X1" s="7"/>
      <c r="Y1" s="7"/>
      <c r="Z1" s="7"/>
    </row>
    <row r="2" spans="1:26" s="2" customFormat="1" ht="34.5">
      <c r="A2" s="10" t="s">
        <v>1</v>
      </c>
      <c r="B2" s="10"/>
      <c r="C2" s="10"/>
      <c r="D2" s="10"/>
      <c r="E2" s="10"/>
      <c r="F2" s="10"/>
      <c r="G2" s="10"/>
      <c r="H2" s="10"/>
      <c r="I2" s="11"/>
      <c r="J2" s="11"/>
      <c r="K2" s="11"/>
      <c r="L2" s="9"/>
      <c r="S2" s="12"/>
      <c r="T2" s="12"/>
      <c r="U2" s="12"/>
      <c r="V2" s="12"/>
      <c r="W2" s="12"/>
      <c r="X2" s="12"/>
      <c r="Y2" s="12"/>
      <c r="Z2" s="12"/>
    </row>
    <row r="3" spans="1:26" s="2" customFormat="1" ht="13.5">
      <c r="A3" s="13"/>
      <c r="B3" s="13"/>
      <c r="C3" s="13"/>
      <c r="D3" s="13"/>
      <c r="E3" s="13"/>
      <c r="F3" s="13"/>
      <c r="G3" s="14"/>
      <c r="H3" s="15"/>
      <c r="I3" s="16"/>
      <c r="J3" s="16"/>
      <c r="K3" s="16"/>
      <c r="L3" s="9"/>
      <c r="V3" s="16"/>
      <c r="W3" s="16"/>
      <c r="X3" s="16"/>
      <c r="Z3" s="16"/>
    </row>
    <row r="4" spans="1:26" s="2" customFormat="1" ht="19.5">
      <c r="A4" s="17" t="s">
        <v>2</v>
      </c>
      <c r="B4" s="17"/>
      <c r="C4" s="17"/>
      <c r="D4" s="17"/>
      <c r="E4" s="17"/>
      <c r="F4" s="17"/>
      <c r="G4" s="17"/>
      <c r="H4" s="17"/>
      <c r="I4" s="18"/>
      <c r="J4" s="18"/>
      <c r="K4" s="18"/>
      <c r="L4" s="9"/>
      <c r="S4" s="19"/>
      <c r="T4" s="19"/>
      <c r="U4" s="19"/>
      <c r="V4" s="19"/>
      <c r="W4" s="19"/>
      <c r="X4" s="19"/>
      <c r="Y4" s="19"/>
      <c r="Z4" s="19"/>
    </row>
    <row r="5" spans="1:12" s="2" customFormat="1" ht="13.5">
      <c r="A5" s="13"/>
      <c r="B5" s="13"/>
      <c r="C5" s="13"/>
      <c r="D5" s="13"/>
      <c r="E5" s="13"/>
      <c r="F5" s="13"/>
      <c r="G5" s="14"/>
      <c r="H5" s="15"/>
      <c r="I5" s="16"/>
      <c r="J5" s="16"/>
      <c r="K5" s="16"/>
      <c r="L5" s="9"/>
    </row>
    <row r="6" spans="1:12" s="2" customFormat="1" ht="29.25">
      <c r="A6" s="20" t="s">
        <v>3</v>
      </c>
      <c r="B6" s="20"/>
      <c r="C6" s="20"/>
      <c r="D6" s="20"/>
      <c r="E6" s="20"/>
      <c r="F6" s="20"/>
      <c r="G6" s="20"/>
      <c r="H6" s="20"/>
      <c r="I6" s="21"/>
      <c r="J6" s="21"/>
      <c r="K6" s="21"/>
      <c r="L6" s="9"/>
    </row>
    <row r="7" spans="1:12" s="2" customFormat="1" ht="13.5">
      <c r="A7" s="13"/>
      <c r="B7" s="13"/>
      <c r="C7" s="13"/>
      <c r="D7" s="13"/>
      <c r="E7" s="13"/>
      <c r="F7" s="13"/>
      <c r="G7" s="14"/>
      <c r="H7" s="15"/>
      <c r="I7" s="16"/>
      <c r="J7" s="16"/>
      <c r="K7" s="16"/>
      <c r="L7" s="9"/>
    </row>
    <row r="8" spans="1:11" s="2" customFormat="1" ht="13.5">
      <c r="A8" s="22" t="s">
        <v>4</v>
      </c>
      <c r="B8" s="23" t="s">
        <v>5</v>
      </c>
      <c r="C8" s="24" t="s">
        <v>6</v>
      </c>
      <c r="D8" s="24" t="s">
        <v>7</v>
      </c>
      <c r="E8" s="25" t="s">
        <v>8</v>
      </c>
      <c r="F8" s="26" t="s">
        <v>9</v>
      </c>
      <c r="G8" s="27" t="s">
        <v>10</v>
      </c>
      <c r="H8" s="28" t="s">
        <v>11</v>
      </c>
      <c r="K8" s="29"/>
    </row>
    <row r="9" spans="1:15" s="2" customFormat="1" ht="13.5">
      <c r="A9" s="30" t="s">
        <v>12</v>
      </c>
      <c r="B9" s="31">
        <v>1</v>
      </c>
      <c r="C9" s="32" t="s">
        <v>13</v>
      </c>
      <c r="D9" s="33"/>
      <c r="E9" s="34">
        <v>300</v>
      </c>
      <c r="F9" s="35">
        <v>0</v>
      </c>
      <c r="G9" s="36" t="str">
        <f>IF(E9&gt;E10,C9,IF(E9&lt;E10,C10,0))</f>
        <v>Jaroslav Hroník</v>
      </c>
      <c r="H9" s="37" t="str">
        <f>IF(E9&lt;E10,C9,IF(E9&gt;E10,C10,0))</f>
        <v>NEOBSAZENO</v>
      </c>
      <c r="K9" s="38"/>
      <c r="M9" s="39"/>
      <c r="N9" s="39"/>
      <c r="O9" s="39"/>
    </row>
    <row r="10" spans="1:15" ht="13.5">
      <c r="A10" s="30"/>
      <c r="B10" s="40">
        <v>32</v>
      </c>
      <c r="C10" s="41" t="s">
        <v>14</v>
      </c>
      <c r="D10" s="42"/>
      <c r="E10" s="43">
        <v>0</v>
      </c>
      <c r="F10" s="35"/>
      <c r="G10" s="36"/>
      <c r="H10" s="37"/>
      <c r="K10" s="38"/>
      <c r="M10" s="39"/>
      <c r="N10" s="39"/>
      <c r="O10" s="39"/>
    </row>
    <row r="11" spans="1:15" s="1" customFormat="1" ht="13.5">
      <c r="A11" s="30" t="s">
        <v>15</v>
      </c>
      <c r="B11" s="31">
        <v>24</v>
      </c>
      <c r="C11" s="44" t="s">
        <v>16</v>
      </c>
      <c r="D11" s="45">
        <v>41790</v>
      </c>
      <c r="E11" s="34">
        <v>300</v>
      </c>
      <c r="F11" s="35">
        <v>15</v>
      </c>
      <c r="G11" s="36" t="str">
        <f>IF(E11&gt;E12,C11,IF(E11&lt;E12,C12,0))</f>
        <v>Marko Kraševac</v>
      </c>
      <c r="H11" s="37" t="str">
        <f>IF(E11&lt;E12,C11,IF(E11&gt;E12,C12,0))</f>
        <v>Petr Barvíř</v>
      </c>
      <c r="K11" s="38"/>
      <c r="M11" s="39"/>
      <c r="N11" s="39"/>
      <c r="O11" s="39"/>
    </row>
    <row r="12" spans="1:15" ht="13.5">
      <c r="A12" s="30"/>
      <c r="B12" s="40">
        <v>16</v>
      </c>
      <c r="C12" s="41" t="s">
        <v>17</v>
      </c>
      <c r="D12" s="46" t="s">
        <v>18</v>
      </c>
      <c r="E12" s="43">
        <v>178</v>
      </c>
      <c r="F12" s="35"/>
      <c r="G12" s="36"/>
      <c r="H12" s="37"/>
      <c r="K12" s="38"/>
      <c r="M12" s="39"/>
      <c r="N12" s="39"/>
      <c r="O12" s="39"/>
    </row>
    <row r="13" spans="1:15" ht="13.5">
      <c r="A13" s="30" t="s">
        <v>19</v>
      </c>
      <c r="B13" s="31">
        <v>6</v>
      </c>
      <c r="C13" s="47" t="s">
        <v>20</v>
      </c>
      <c r="D13" s="48"/>
      <c r="E13" s="34">
        <v>300</v>
      </c>
      <c r="F13" s="35">
        <v>0</v>
      </c>
      <c r="G13" s="36" t="str">
        <f>IF(E13&gt;E14,C13,IF(E13&lt;E14,C14,0))</f>
        <v>Štefan Lendvay</v>
      </c>
      <c r="H13" s="37" t="str">
        <f>IF(E13&lt;E14,C13,IF(E13&gt;E14,C14,0))</f>
        <v>NEOBSAZENO</v>
      </c>
      <c r="K13" s="38"/>
      <c r="M13" s="39"/>
      <c r="N13" s="39"/>
      <c r="O13" s="39"/>
    </row>
    <row r="14" spans="1:15" ht="13.5">
      <c r="A14" s="30"/>
      <c r="B14" s="40">
        <v>31</v>
      </c>
      <c r="C14" s="41" t="s">
        <v>14</v>
      </c>
      <c r="D14" s="49"/>
      <c r="E14" s="43">
        <v>0</v>
      </c>
      <c r="F14" s="35"/>
      <c r="G14" s="36"/>
      <c r="H14" s="37"/>
      <c r="K14" s="38"/>
      <c r="M14" s="39"/>
      <c r="N14" s="39"/>
      <c r="O14" s="39"/>
    </row>
    <row r="15" spans="1:15" ht="13.5">
      <c r="A15" s="30" t="s">
        <v>21</v>
      </c>
      <c r="B15" s="31">
        <v>23</v>
      </c>
      <c r="C15" s="44" t="s">
        <v>22</v>
      </c>
      <c r="D15" s="50" t="s">
        <v>23</v>
      </c>
      <c r="E15" s="34">
        <v>0</v>
      </c>
      <c r="F15" s="35">
        <v>0</v>
      </c>
      <c r="G15" s="36" t="str">
        <f>IF(E15&gt;E16,C15,IF(E15&lt;E16,C16,0))</f>
        <v>Martin Šindler</v>
      </c>
      <c r="H15" s="37" t="str">
        <f>IF(E15&lt;E16,C15,IF(E15&gt;E16,C16,0))</f>
        <v>Michal Drábek</v>
      </c>
      <c r="K15" s="38"/>
      <c r="M15" s="39"/>
      <c r="N15" s="39"/>
      <c r="O15" s="39"/>
    </row>
    <row r="16" spans="1:15" ht="13.5">
      <c r="A16" s="30"/>
      <c r="B16" s="40">
        <v>15</v>
      </c>
      <c r="C16" s="41" t="s">
        <v>24</v>
      </c>
      <c r="D16" s="50"/>
      <c r="E16" s="43">
        <v>300</v>
      </c>
      <c r="F16" s="35"/>
      <c r="G16" s="36"/>
      <c r="H16" s="37"/>
      <c r="K16" s="38"/>
      <c r="M16" s="39"/>
      <c r="N16" s="39"/>
      <c r="O16" s="39"/>
    </row>
    <row r="17" spans="1:15" ht="13.5">
      <c r="A17" s="30" t="s">
        <v>25</v>
      </c>
      <c r="B17" s="31">
        <v>4</v>
      </c>
      <c r="C17" s="47" t="s">
        <v>26</v>
      </c>
      <c r="D17" s="33"/>
      <c r="E17" s="34">
        <v>300</v>
      </c>
      <c r="F17" s="35">
        <v>0</v>
      </c>
      <c r="G17" s="36" t="str">
        <f>IF(E17&gt;E18,C17,IF(E17&lt;E18,C18,0))</f>
        <v>Vašek Šnajberk</v>
      </c>
      <c r="H17" s="37" t="str">
        <f>IF(E17&lt;E18,C17,IF(E17&gt;E18,C18,0))</f>
        <v>NEOBSAZENO</v>
      </c>
      <c r="K17" s="38"/>
      <c r="M17" s="39"/>
      <c r="N17" s="39"/>
      <c r="O17" s="39"/>
    </row>
    <row r="18" spans="1:15" ht="13.5">
      <c r="A18" s="30"/>
      <c r="B18" s="40">
        <v>30</v>
      </c>
      <c r="C18" s="41" t="s">
        <v>14</v>
      </c>
      <c r="D18" s="42"/>
      <c r="E18" s="43">
        <v>0</v>
      </c>
      <c r="F18" s="35"/>
      <c r="G18" s="36"/>
      <c r="H18" s="37"/>
      <c r="K18" s="38"/>
      <c r="M18" s="39"/>
      <c r="N18" s="39"/>
      <c r="O18" s="39"/>
    </row>
    <row r="19" spans="1:11" ht="13.5">
      <c r="A19" s="30" t="s">
        <v>27</v>
      </c>
      <c r="B19" s="31">
        <v>22</v>
      </c>
      <c r="C19" s="44" t="s">
        <v>28</v>
      </c>
      <c r="D19" s="45">
        <v>41790</v>
      </c>
      <c r="E19" s="34">
        <v>189</v>
      </c>
      <c r="F19" s="35">
        <v>10</v>
      </c>
      <c r="G19" s="36" t="str">
        <f>IF(E19&gt;E20,C19,IF(E19&lt;E20,C20,0))</f>
        <v>Martin Peška</v>
      </c>
      <c r="H19" s="37" t="str">
        <f>IF(E19&lt;E20,C19,IF(E19&gt;E20,C20,0))</f>
        <v>Jan Řehák</v>
      </c>
      <c r="K19" s="38"/>
    </row>
    <row r="20" spans="1:11" ht="13.5">
      <c r="A20" s="30"/>
      <c r="B20" s="40">
        <v>14</v>
      </c>
      <c r="C20" s="41" t="s">
        <v>29</v>
      </c>
      <c r="D20" s="51" t="s">
        <v>30</v>
      </c>
      <c r="E20" s="43">
        <v>300</v>
      </c>
      <c r="F20" s="35"/>
      <c r="G20" s="36"/>
      <c r="H20" s="37"/>
      <c r="K20" s="38"/>
    </row>
    <row r="21" spans="1:11" ht="13.5">
      <c r="A21" s="30" t="s">
        <v>31</v>
      </c>
      <c r="B21" s="31">
        <v>3</v>
      </c>
      <c r="C21" s="52" t="s">
        <v>32</v>
      </c>
      <c r="D21" s="48"/>
      <c r="E21" s="34">
        <v>300</v>
      </c>
      <c r="F21" s="35">
        <v>0</v>
      </c>
      <c r="G21" s="36" t="str">
        <f>IF(E21&gt;E22,C21,IF(E21&lt;E22,C22,0))</f>
        <v>Petr Okruta</v>
      </c>
      <c r="H21" s="37" t="str">
        <f>IF(E21&lt;E22,C21,IF(E21&gt;E22,C22,0))</f>
        <v>NEOBSAZENO</v>
      </c>
      <c r="K21" s="38"/>
    </row>
    <row r="22" spans="1:11" ht="13.5">
      <c r="A22" s="30"/>
      <c r="B22" s="40">
        <v>29</v>
      </c>
      <c r="C22" s="41" t="s">
        <v>14</v>
      </c>
      <c r="D22" s="49"/>
      <c r="E22" s="43">
        <v>0</v>
      </c>
      <c r="F22" s="35"/>
      <c r="G22" s="36"/>
      <c r="H22" s="37"/>
      <c r="K22" s="38"/>
    </row>
    <row r="23" spans="1:11" ht="13.5">
      <c r="A23" s="30" t="s">
        <v>33</v>
      </c>
      <c r="B23" s="31">
        <v>21</v>
      </c>
      <c r="C23" s="53" t="s">
        <v>34</v>
      </c>
      <c r="D23" s="54">
        <v>41791</v>
      </c>
      <c r="E23" s="34">
        <v>300</v>
      </c>
      <c r="F23" s="35">
        <v>13</v>
      </c>
      <c r="G23" s="36" t="str">
        <f>IF(E23&gt;E24,C23,IF(E23&lt;E24,C24,0))</f>
        <v>Pavel Kubala</v>
      </c>
      <c r="H23" s="37" t="str">
        <f>IF(E23&lt;E24,C23,IF(E23&gt;E24,C24,0))</f>
        <v>Viktor Holubec</v>
      </c>
      <c r="K23" s="38"/>
    </row>
    <row r="24" spans="1:11" ht="13.5">
      <c r="A24" s="30"/>
      <c r="B24" s="40">
        <v>13</v>
      </c>
      <c r="C24" s="41" t="s">
        <v>35</v>
      </c>
      <c r="D24" s="55" t="s">
        <v>36</v>
      </c>
      <c r="E24" s="43">
        <v>146</v>
      </c>
      <c r="F24" s="35"/>
      <c r="G24" s="36"/>
      <c r="H24" s="37"/>
      <c r="K24" s="38"/>
    </row>
    <row r="25" spans="1:26" ht="13.5">
      <c r="A25" s="30" t="s">
        <v>37</v>
      </c>
      <c r="B25" s="31">
        <v>8</v>
      </c>
      <c r="C25" s="52" t="s">
        <v>38</v>
      </c>
      <c r="D25" s="48"/>
      <c r="E25" s="34">
        <v>300</v>
      </c>
      <c r="F25" s="35">
        <v>0</v>
      </c>
      <c r="G25" s="36" t="str">
        <f>IF(E25&gt;E26,C25,IF(E25&lt;E26,C26,0))</f>
        <v>Martin Müller</v>
      </c>
      <c r="H25" s="37" t="str">
        <f>IF(E25&lt;E26,C25,IF(E25&gt;E26,C26,0))</f>
        <v>NEOBSAZENO</v>
      </c>
      <c r="K25" s="38"/>
      <c r="O25" s="56"/>
      <c r="P25" s="56"/>
      <c r="Q25" s="57"/>
      <c r="R25" s="56"/>
      <c r="S25" s="2"/>
      <c r="T25" s="2"/>
      <c r="U25" s="2"/>
      <c r="V25" s="2"/>
      <c r="W25" s="2"/>
      <c r="X25" s="2"/>
      <c r="Y25" s="2"/>
      <c r="Z25" s="2"/>
    </row>
    <row r="26" spans="1:26" ht="13.5">
      <c r="A26" s="30"/>
      <c r="B26" s="40">
        <v>28</v>
      </c>
      <c r="C26" s="41" t="s">
        <v>14</v>
      </c>
      <c r="D26" s="42"/>
      <c r="E26" s="43">
        <v>0</v>
      </c>
      <c r="F26" s="35"/>
      <c r="G26" s="36"/>
      <c r="H26" s="37"/>
      <c r="K26" s="38"/>
      <c r="S26" s="2"/>
      <c r="T26" s="2"/>
      <c r="U26" s="2"/>
      <c r="V26" s="2"/>
      <c r="W26" s="2"/>
      <c r="X26" s="2"/>
      <c r="Y26" s="2"/>
      <c r="Z26" s="2"/>
    </row>
    <row r="27" spans="1:26" ht="13.5">
      <c r="A27" s="30" t="s">
        <v>39</v>
      </c>
      <c r="B27" s="31">
        <v>20</v>
      </c>
      <c r="C27" s="53" t="s">
        <v>40</v>
      </c>
      <c r="D27" s="54">
        <v>41820</v>
      </c>
      <c r="E27" s="34">
        <v>114</v>
      </c>
      <c r="F27" s="35">
        <v>15</v>
      </c>
      <c r="G27" s="36" t="str">
        <f>IF(E27&gt;E28,C27,IF(E27&lt;E28,C28,0))</f>
        <v>Tomáš Rubinstein</v>
      </c>
      <c r="H27" s="37" t="str">
        <f>IF(E27&lt;E28,C27,IF(E27&gt;E28,C28,0))</f>
        <v>Antonín Šup</v>
      </c>
      <c r="K27" s="38"/>
      <c r="S27" s="2"/>
      <c r="T27" s="2"/>
      <c r="U27" s="2"/>
      <c r="V27" s="2"/>
      <c r="W27" s="2"/>
      <c r="X27" s="2"/>
      <c r="Y27" s="2"/>
      <c r="Z27" s="2"/>
    </row>
    <row r="28" spans="1:26" ht="13.5">
      <c r="A28" s="30"/>
      <c r="B28" s="40">
        <v>12</v>
      </c>
      <c r="C28" s="41" t="s">
        <v>41</v>
      </c>
      <c r="D28" s="51" t="s">
        <v>42</v>
      </c>
      <c r="E28" s="43">
        <v>187</v>
      </c>
      <c r="F28" s="35"/>
      <c r="G28" s="36"/>
      <c r="H28" s="37"/>
      <c r="K28" s="38"/>
      <c r="S28" s="2"/>
      <c r="T28" s="2"/>
      <c r="U28" s="2"/>
      <c r="V28" s="2"/>
      <c r="W28" s="2"/>
      <c r="X28" s="2"/>
      <c r="Y28" s="2"/>
      <c r="Z28" s="2"/>
    </row>
    <row r="29" spans="1:11" ht="13.5">
      <c r="A29" s="30" t="s">
        <v>43</v>
      </c>
      <c r="B29" s="31">
        <v>5</v>
      </c>
      <c r="C29" s="52" t="s">
        <v>44</v>
      </c>
      <c r="D29" s="50" t="s">
        <v>23</v>
      </c>
      <c r="E29" s="34">
        <v>0</v>
      </c>
      <c r="F29" s="35">
        <v>0</v>
      </c>
      <c r="G29" s="36" t="str">
        <f>IF(E29&gt;E30,C29,IF(E29&lt;E30,C30,0))</f>
        <v>Tomáš Kocman</v>
      </c>
      <c r="H29" s="37" t="str">
        <f>IF(E29&lt;E30,C29,IF(E29&gt;E30,C30,0))</f>
        <v>Jaroslav Hejský</v>
      </c>
      <c r="K29" s="38"/>
    </row>
    <row r="30" spans="1:26" ht="13.5">
      <c r="A30" s="30"/>
      <c r="B30" s="40">
        <v>27</v>
      </c>
      <c r="C30" s="41" t="s">
        <v>45</v>
      </c>
      <c r="D30" s="50"/>
      <c r="E30" s="43">
        <v>300</v>
      </c>
      <c r="F30" s="35"/>
      <c r="G30" s="36"/>
      <c r="H30" s="37"/>
      <c r="K30" s="38"/>
      <c r="S30" s="1"/>
      <c r="T30" s="1"/>
      <c r="U30" s="1"/>
      <c r="V30" s="1"/>
      <c r="W30" s="1"/>
      <c r="X30" s="1"/>
      <c r="Y30" s="1"/>
      <c r="Z30" s="1"/>
    </row>
    <row r="31" spans="1:11" ht="13.5">
      <c r="A31" s="30" t="s">
        <v>46</v>
      </c>
      <c r="B31" s="31">
        <v>19</v>
      </c>
      <c r="C31" s="53" t="s">
        <v>47</v>
      </c>
      <c r="D31" s="45">
        <v>41790</v>
      </c>
      <c r="E31" s="34">
        <v>300</v>
      </c>
      <c r="F31" s="35">
        <v>8</v>
      </c>
      <c r="G31" s="36" t="str">
        <f>IF(E31&gt;E32,C31,IF(E31&lt;E32,C32,0))</f>
        <v>Tomáš Třeštík</v>
      </c>
      <c r="H31" s="37" t="str">
        <f>IF(E31&lt;E32,C31,IF(E31&gt;E32,C32,0))</f>
        <v>Zdeněk Pilný</v>
      </c>
      <c r="K31" s="38"/>
    </row>
    <row r="32" spans="1:11" ht="13.5">
      <c r="A32" s="30"/>
      <c r="B32" s="40">
        <v>11</v>
      </c>
      <c r="C32" s="41" t="s">
        <v>48</v>
      </c>
      <c r="D32" s="51" t="s">
        <v>49</v>
      </c>
      <c r="E32" s="43">
        <v>247</v>
      </c>
      <c r="F32" s="35"/>
      <c r="G32" s="36"/>
      <c r="H32" s="37"/>
      <c r="K32" s="38"/>
    </row>
    <row r="33" spans="1:11" ht="13.5">
      <c r="A33" s="30" t="s">
        <v>50</v>
      </c>
      <c r="B33" s="31">
        <v>7</v>
      </c>
      <c r="C33" s="52" t="s">
        <v>51</v>
      </c>
      <c r="D33" s="54">
        <v>41820</v>
      </c>
      <c r="E33" s="34">
        <v>289</v>
      </c>
      <c r="F33" s="35">
        <v>15</v>
      </c>
      <c r="G33" s="36" t="str">
        <f>IF(E33&gt;E34,C33,IF(E33&lt;E34,C34,0))</f>
        <v>Petr Blažej</v>
      </c>
      <c r="H33" s="37" t="str">
        <f>IF(E33&lt;E34,C33,IF(E33&gt;E34,C34,0))</f>
        <v>Tomáš Kubík</v>
      </c>
      <c r="K33" s="38"/>
    </row>
    <row r="34" spans="1:11" ht="13.5">
      <c r="A34" s="30"/>
      <c r="B34" s="40">
        <v>26</v>
      </c>
      <c r="C34" s="41" t="s">
        <v>52</v>
      </c>
      <c r="D34" s="51" t="s">
        <v>30</v>
      </c>
      <c r="E34" s="43">
        <v>136</v>
      </c>
      <c r="F34" s="35"/>
      <c r="G34" s="36"/>
      <c r="H34" s="37"/>
      <c r="K34" s="38"/>
    </row>
    <row r="35" spans="1:11" ht="13.5">
      <c r="A35" s="30" t="s">
        <v>53</v>
      </c>
      <c r="B35" s="31">
        <v>18</v>
      </c>
      <c r="C35" s="44" t="s">
        <v>54</v>
      </c>
      <c r="D35" s="45">
        <v>41790</v>
      </c>
      <c r="E35" s="34">
        <v>280</v>
      </c>
      <c r="F35" s="35">
        <v>15</v>
      </c>
      <c r="G35" s="36" t="str">
        <f>IF(E35&gt;E36,C35,IF(E35&lt;E36,C36,0))</f>
        <v>Ivo Skala</v>
      </c>
      <c r="H35" s="37" t="str">
        <f>IF(E35&lt;E36,C35,IF(E35&gt;E36,C36,0))</f>
        <v>Zdeněk Pilnaj</v>
      </c>
      <c r="K35" s="38"/>
    </row>
    <row r="36" spans="1:11" ht="13.5">
      <c r="A36" s="30"/>
      <c r="B36" s="40">
        <v>10</v>
      </c>
      <c r="C36" s="41" t="s">
        <v>55</v>
      </c>
      <c r="D36" s="51" t="s">
        <v>36</v>
      </c>
      <c r="E36" s="43">
        <v>275</v>
      </c>
      <c r="F36" s="35"/>
      <c r="G36" s="36"/>
      <c r="H36" s="37"/>
      <c r="K36" s="38"/>
    </row>
    <row r="37" spans="1:11" ht="13.5">
      <c r="A37" s="30" t="s">
        <v>56</v>
      </c>
      <c r="B37" s="31">
        <v>2</v>
      </c>
      <c r="C37" s="52" t="s">
        <v>57</v>
      </c>
      <c r="D37" s="54">
        <v>41791</v>
      </c>
      <c r="E37" s="34">
        <v>300</v>
      </c>
      <c r="F37" s="35">
        <v>4</v>
      </c>
      <c r="G37" s="36" t="str">
        <f>IF(E37&gt;E38,C37,IF(E37&lt;E38,C38,0))</f>
        <v>Luboš Brom</v>
      </c>
      <c r="H37" s="37" t="str">
        <f>IF(E37&lt;E38,C37,IF(E37&gt;E38,C38,0))</f>
        <v>Milan Ponevač</v>
      </c>
      <c r="K37" s="38"/>
    </row>
    <row r="38" spans="1:11" ht="13.5">
      <c r="A38" s="30"/>
      <c r="B38" s="40">
        <v>25</v>
      </c>
      <c r="C38" s="41" t="s">
        <v>58</v>
      </c>
      <c r="D38" s="55" t="s">
        <v>59</v>
      </c>
      <c r="E38" s="43">
        <v>38</v>
      </c>
      <c r="F38" s="35"/>
      <c r="G38" s="36"/>
      <c r="H38" s="37"/>
      <c r="K38" s="38"/>
    </row>
    <row r="39" spans="1:11" ht="13.5">
      <c r="A39" s="30" t="s">
        <v>60</v>
      </c>
      <c r="B39" s="31">
        <v>17</v>
      </c>
      <c r="C39" s="53" t="s">
        <v>61</v>
      </c>
      <c r="D39" s="54">
        <v>41791</v>
      </c>
      <c r="E39" s="34">
        <v>300</v>
      </c>
      <c r="F39" s="35">
        <v>11</v>
      </c>
      <c r="G39" s="36" t="str">
        <f>IF(E39&gt;E40,C39,IF(E39&lt;E40,C40,0))</f>
        <v>Josef Salavec</v>
      </c>
      <c r="H39" s="37" t="str">
        <f>IF(E39&lt;E40,C39,IF(E39&gt;E40,C40,0))</f>
        <v>Jaroslav Slivanský</v>
      </c>
      <c r="K39" s="38"/>
    </row>
    <row r="40" spans="1:11" ht="13.5">
      <c r="A40" s="30"/>
      <c r="B40" s="40">
        <v>9</v>
      </c>
      <c r="C40" s="41" t="s">
        <v>62</v>
      </c>
      <c r="D40" s="51" t="s">
        <v>63</v>
      </c>
      <c r="E40" s="43">
        <v>86</v>
      </c>
      <c r="F40" s="35"/>
      <c r="G40" s="36"/>
      <c r="H40" s="37"/>
      <c r="K40" s="38"/>
    </row>
    <row r="41" spans="1:12" ht="13.5">
      <c r="A41" s="58"/>
      <c r="B41" s="57"/>
      <c r="C41" s="57"/>
      <c r="D41" s="57"/>
      <c r="E41" s="57"/>
      <c r="F41" s="57"/>
      <c r="I41" s="59"/>
      <c r="J41" s="60"/>
      <c r="K41" s="60"/>
      <c r="L41" s="61"/>
    </row>
    <row r="42" spans="1:12" ht="13.5">
      <c r="A42" s="58"/>
      <c r="B42" s="57"/>
      <c r="C42" s="57"/>
      <c r="D42" s="57"/>
      <c r="E42" s="57"/>
      <c r="F42" s="57"/>
      <c r="I42" s="59"/>
      <c r="J42" s="60"/>
      <c r="K42" s="60"/>
      <c r="L42" s="61"/>
    </row>
    <row r="43" spans="1:12" ht="13.5">
      <c r="A43" s="58"/>
      <c r="B43" s="57"/>
      <c r="C43" s="57"/>
      <c r="D43" s="57"/>
      <c r="E43" s="57"/>
      <c r="F43" s="57"/>
      <c r="I43" s="59"/>
      <c r="J43" s="60"/>
      <c r="K43" s="60"/>
      <c r="L43" s="61"/>
    </row>
    <row r="44" spans="1:12" ht="13.5">
      <c r="A44" s="58"/>
      <c r="B44" s="57"/>
      <c r="C44" s="57"/>
      <c r="D44" s="57"/>
      <c r="E44" s="57"/>
      <c r="F44" s="57"/>
      <c r="I44" s="59"/>
      <c r="J44" s="60"/>
      <c r="K44" s="60"/>
      <c r="L44" s="61"/>
    </row>
    <row r="45" spans="1:12" ht="13.5">
      <c r="A45" s="58"/>
      <c r="B45" s="57"/>
      <c r="C45" s="57"/>
      <c r="D45" s="57"/>
      <c r="E45" s="57"/>
      <c r="F45" s="57"/>
      <c r="I45" s="59"/>
      <c r="J45" s="60"/>
      <c r="K45" s="60"/>
      <c r="L45" s="61"/>
    </row>
    <row r="46" spans="1:12" ht="13.5">
      <c r="A46" s="58"/>
      <c r="B46" s="57"/>
      <c r="C46" s="57"/>
      <c r="D46" s="57"/>
      <c r="E46" s="57"/>
      <c r="F46" s="57"/>
      <c r="I46" s="59"/>
      <c r="J46" s="60"/>
      <c r="K46" s="60"/>
      <c r="L46" s="61"/>
    </row>
    <row r="47" spans="1:12" ht="13.5">
      <c r="A47" s="58"/>
      <c r="B47" s="57"/>
      <c r="C47" s="57"/>
      <c r="D47" s="57"/>
      <c r="E47" s="57"/>
      <c r="F47" s="57"/>
      <c r="I47" s="59"/>
      <c r="J47" s="60"/>
      <c r="K47" s="60"/>
      <c r="L47" s="61"/>
    </row>
    <row r="48" spans="1:12" ht="19.5">
      <c r="A48" s="7" t="s">
        <v>0</v>
      </c>
      <c r="B48" s="7"/>
      <c r="C48" s="7"/>
      <c r="D48" s="7"/>
      <c r="E48" s="7"/>
      <c r="F48" s="7"/>
      <c r="G48" s="7"/>
      <c r="H48" s="7"/>
      <c r="I48" s="59"/>
      <c r="J48" s="60"/>
      <c r="K48" s="60"/>
      <c r="L48" s="61"/>
    </row>
    <row r="49" spans="1:12" ht="34.5">
      <c r="A49" s="10" t="s">
        <v>1</v>
      </c>
      <c r="B49" s="10"/>
      <c r="C49" s="10"/>
      <c r="D49" s="10"/>
      <c r="E49" s="10"/>
      <c r="F49" s="10"/>
      <c r="G49" s="10"/>
      <c r="H49" s="10"/>
      <c r="I49" s="59"/>
      <c r="J49" s="60"/>
      <c r="K49" s="60"/>
      <c r="L49" s="61"/>
    </row>
    <row r="50" spans="1:12" ht="13.5">
      <c r="A50" s="13"/>
      <c r="B50" s="13"/>
      <c r="C50" s="13"/>
      <c r="D50" s="13"/>
      <c r="E50" s="13"/>
      <c r="F50" s="13"/>
      <c r="G50" s="14"/>
      <c r="H50" s="15"/>
      <c r="I50" s="59"/>
      <c r="J50" s="60"/>
      <c r="K50" s="60"/>
      <c r="L50" s="61"/>
    </row>
    <row r="51" spans="1:12" ht="19.5">
      <c r="A51" s="17" t="s">
        <v>2</v>
      </c>
      <c r="B51" s="17"/>
      <c r="C51" s="17"/>
      <c r="D51" s="17"/>
      <c r="E51" s="17"/>
      <c r="F51" s="17"/>
      <c r="G51" s="17"/>
      <c r="H51" s="17"/>
      <c r="I51" s="59"/>
      <c r="J51" s="60"/>
      <c r="K51" s="60"/>
      <c r="L51" s="61"/>
    </row>
    <row r="52" spans="1:12" ht="13.5">
      <c r="A52" s="13"/>
      <c r="B52" s="13"/>
      <c r="C52" s="13"/>
      <c r="D52" s="13"/>
      <c r="E52" s="13"/>
      <c r="F52" s="13"/>
      <c r="G52" s="14"/>
      <c r="H52" s="15"/>
      <c r="I52" s="59"/>
      <c r="J52" s="60"/>
      <c r="K52" s="60"/>
      <c r="L52" s="61"/>
    </row>
    <row r="53" spans="1:18" ht="29.25">
      <c r="A53" s="20" t="s">
        <v>64</v>
      </c>
      <c r="B53" s="20"/>
      <c r="C53" s="20"/>
      <c r="D53" s="20"/>
      <c r="E53" s="20"/>
      <c r="F53" s="20"/>
      <c r="G53" s="20"/>
      <c r="H53" s="20"/>
      <c r="I53" s="21"/>
      <c r="J53" s="21"/>
      <c r="K53" s="21"/>
      <c r="L53" s="9"/>
      <c r="M53" s="2"/>
      <c r="N53" s="2"/>
      <c r="O53" s="2"/>
      <c r="P53" s="2"/>
      <c r="Q53" s="2"/>
      <c r="R53" s="2"/>
    </row>
    <row r="54" spans="1:18" ht="13.5">
      <c r="A54" s="13"/>
      <c r="B54" s="13"/>
      <c r="C54" s="13"/>
      <c r="D54" s="13"/>
      <c r="E54" s="13"/>
      <c r="F54" s="13"/>
      <c r="G54" s="14"/>
      <c r="H54" s="15"/>
      <c r="I54" s="16"/>
      <c r="J54" s="16"/>
      <c r="K54" s="16"/>
      <c r="L54" s="9"/>
      <c r="M54" s="2"/>
      <c r="N54" s="2"/>
      <c r="O54" s="2"/>
      <c r="P54" s="2"/>
      <c r="Q54" s="2"/>
      <c r="R54" s="2"/>
    </row>
    <row r="55" spans="1:14" ht="13.5">
      <c r="A55" s="22" t="s">
        <v>4</v>
      </c>
      <c r="B55" s="62" t="s">
        <v>5</v>
      </c>
      <c r="C55" s="63" t="s">
        <v>65</v>
      </c>
      <c r="D55" s="64" t="s">
        <v>7</v>
      </c>
      <c r="E55" s="65" t="s">
        <v>8</v>
      </c>
      <c r="F55" s="26" t="s">
        <v>9</v>
      </c>
      <c r="G55" s="27" t="s">
        <v>10</v>
      </c>
      <c r="H55" s="28" t="s">
        <v>11</v>
      </c>
      <c r="K55" s="29"/>
      <c r="L55" s="66"/>
      <c r="M55" s="16"/>
      <c r="N55" s="16"/>
    </row>
    <row r="56" spans="1:18" ht="13.5">
      <c r="A56" s="67" t="s">
        <v>12</v>
      </c>
      <c r="B56" s="31" t="s">
        <v>66</v>
      </c>
      <c r="C56" s="68" t="str">
        <f>G9</f>
        <v>Jaroslav Hroník</v>
      </c>
      <c r="D56" s="54">
        <v>41792</v>
      </c>
      <c r="E56" s="34">
        <v>300</v>
      </c>
      <c r="F56" s="35">
        <v>9</v>
      </c>
      <c r="G56" s="36" t="str">
        <f>IF(E56&gt;E57,C56,IF(E56&lt;E57,C57,0))</f>
        <v>Jaroslav Hroník</v>
      </c>
      <c r="H56" s="37" t="str">
        <f>IF(E56&lt;E57,C56,IF(E56&gt;E57,C57,0))</f>
        <v>Marko Kraševac</v>
      </c>
      <c r="K56" s="38"/>
      <c r="L56" s="69"/>
      <c r="M56" s="1"/>
      <c r="N56" s="1"/>
      <c r="O56" s="1"/>
      <c r="P56" s="1"/>
      <c r="Q56" s="1"/>
      <c r="R56" s="1"/>
    </row>
    <row r="57" spans="1:12" ht="13.5">
      <c r="A57" s="67"/>
      <c r="B57" s="40" t="s">
        <v>67</v>
      </c>
      <c r="C57" s="70" t="str">
        <f>G11</f>
        <v>Marko Kraševac</v>
      </c>
      <c r="D57" s="71" t="s">
        <v>68</v>
      </c>
      <c r="E57" s="43">
        <v>156</v>
      </c>
      <c r="F57" s="35"/>
      <c r="G57" s="36"/>
      <c r="H57" s="37"/>
      <c r="K57" s="38"/>
      <c r="L57" s="61"/>
    </row>
    <row r="58" spans="1:12" ht="13.5">
      <c r="A58" s="30" t="s">
        <v>15</v>
      </c>
      <c r="B58" s="31" t="s">
        <v>69</v>
      </c>
      <c r="C58" s="68" t="str">
        <f>G13</f>
        <v>Štefan Lendvay</v>
      </c>
      <c r="D58" s="54">
        <v>41792</v>
      </c>
      <c r="E58" s="34">
        <v>300</v>
      </c>
      <c r="F58" s="35">
        <v>9</v>
      </c>
      <c r="G58" s="36" t="str">
        <f>IF(E58&gt;E59,C58,IF(E58&lt;E59,C59,0))</f>
        <v>Štefan Lendvay</v>
      </c>
      <c r="H58" s="37" t="str">
        <f>IF(E58&lt;E59,C58,IF(E58&gt;E59,C59,0))</f>
        <v>Martin Šindler</v>
      </c>
      <c r="K58" s="38"/>
      <c r="L58" s="61"/>
    </row>
    <row r="59" spans="1:12" ht="13.5">
      <c r="A59" s="30"/>
      <c r="B59" s="40" t="s">
        <v>70</v>
      </c>
      <c r="C59" s="70" t="str">
        <f>G15</f>
        <v>Martin Šindler</v>
      </c>
      <c r="D59" s="71" t="s">
        <v>42</v>
      </c>
      <c r="E59" s="43">
        <v>168</v>
      </c>
      <c r="F59" s="35"/>
      <c r="G59" s="36"/>
      <c r="H59" s="37"/>
      <c r="K59" s="38"/>
      <c r="L59" s="61"/>
    </row>
    <row r="60" spans="1:12" ht="13.5">
      <c r="A60" s="30" t="s">
        <v>19</v>
      </c>
      <c r="B60" s="31" t="s">
        <v>71</v>
      </c>
      <c r="C60" s="68" t="str">
        <f>G17</f>
        <v>Vašek Šnajberk</v>
      </c>
      <c r="D60" s="54">
        <v>41792</v>
      </c>
      <c r="E60" s="34">
        <v>293</v>
      </c>
      <c r="F60" s="35">
        <v>12</v>
      </c>
      <c r="G60" s="36" t="str">
        <f>IF(E60&gt;E61,C60,IF(E60&lt;E61,C61,0))</f>
        <v>Martin Peška</v>
      </c>
      <c r="H60" s="37" t="str">
        <f>IF(E60&lt;E61,C60,IF(E60&gt;E61,C61,0))</f>
        <v>Vašek Šnajberk</v>
      </c>
      <c r="K60" s="38"/>
      <c r="L60" s="61"/>
    </row>
    <row r="61" spans="1:12" ht="13.5">
      <c r="A61" s="30"/>
      <c r="B61" s="40" t="s">
        <v>72</v>
      </c>
      <c r="C61" s="70" t="str">
        <f>G19</f>
        <v>Martin Peška</v>
      </c>
      <c r="D61" s="72" t="s">
        <v>30</v>
      </c>
      <c r="E61" s="43">
        <v>300</v>
      </c>
      <c r="F61" s="35"/>
      <c r="G61" s="36"/>
      <c r="H61" s="37"/>
      <c r="K61" s="38"/>
      <c r="L61" s="61"/>
    </row>
    <row r="62" spans="1:12" ht="13.5">
      <c r="A62" s="30" t="s">
        <v>21</v>
      </c>
      <c r="B62" s="31" t="s">
        <v>73</v>
      </c>
      <c r="C62" s="68" t="str">
        <f>G21</f>
        <v>Petr Okruta</v>
      </c>
      <c r="D62" s="54">
        <v>41792</v>
      </c>
      <c r="E62" s="34">
        <v>300</v>
      </c>
      <c r="F62" s="35">
        <v>4</v>
      </c>
      <c r="G62" s="36" t="str">
        <f>IF(E62&gt;E63,C62,IF(E62&lt;E63,C63,0))</f>
        <v>Petr Okruta</v>
      </c>
      <c r="H62" s="37" t="str">
        <f>IF(E62&lt;E63,C62,IF(E62&gt;E63,C63,0))</f>
        <v>Pavel Kubala</v>
      </c>
      <c r="K62" s="38"/>
      <c r="L62" s="61"/>
    </row>
    <row r="63" spans="1:12" ht="13.5">
      <c r="A63" s="30"/>
      <c r="B63" s="40" t="s">
        <v>74</v>
      </c>
      <c r="C63" s="70" t="str">
        <f>G23</f>
        <v>Pavel Kubala</v>
      </c>
      <c r="D63" s="71" t="s">
        <v>36</v>
      </c>
      <c r="E63" s="43">
        <v>234</v>
      </c>
      <c r="F63" s="35"/>
      <c r="G63" s="36"/>
      <c r="H63" s="37"/>
      <c r="K63" s="38"/>
      <c r="L63" s="61"/>
    </row>
    <row r="64" spans="1:26" ht="13.5">
      <c r="A64" s="67" t="s">
        <v>25</v>
      </c>
      <c r="B64" s="31" t="s">
        <v>75</v>
      </c>
      <c r="C64" s="68" t="str">
        <f>G25</f>
        <v>Martin Müller</v>
      </c>
      <c r="D64" s="54">
        <v>41791</v>
      </c>
      <c r="E64" s="34">
        <v>300</v>
      </c>
      <c r="F64" s="35">
        <v>4</v>
      </c>
      <c r="G64" s="36" t="str">
        <f>IF(E64&gt;E65,C64,IF(E64&lt;E65,C65,0))</f>
        <v>Martin Müller</v>
      </c>
      <c r="H64" s="37" t="str">
        <f>IF(E64&lt;E65,C64,IF(E64&gt;E65,C65,0))</f>
        <v>Tomáš Rubinstein</v>
      </c>
      <c r="K64" s="38"/>
      <c r="L64" s="61"/>
      <c r="S64" s="57"/>
      <c r="T64" s="57"/>
      <c r="U64" s="57"/>
      <c r="V64" s="57"/>
      <c r="W64" s="57"/>
      <c r="X64" s="57"/>
      <c r="Y64" s="57"/>
      <c r="Z64" s="57"/>
    </row>
    <row r="65" spans="1:12" ht="13.5">
      <c r="A65" s="67"/>
      <c r="B65" s="73" t="s">
        <v>76</v>
      </c>
      <c r="C65" s="74" t="str">
        <f>G27</f>
        <v>Tomáš Rubinstein</v>
      </c>
      <c r="D65" s="72" t="s">
        <v>30</v>
      </c>
      <c r="E65" s="75">
        <v>89</v>
      </c>
      <c r="F65" s="35"/>
      <c r="G65" s="36"/>
      <c r="H65" s="37"/>
      <c r="K65" s="38"/>
      <c r="L65" s="61"/>
    </row>
    <row r="66" spans="1:12" ht="13.5">
      <c r="A66" s="67" t="s">
        <v>27</v>
      </c>
      <c r="B66" s="31" t="s">
        <v>77</v>
      </c>
      <c r="C66" s="76" t="str">
        <f>G29</f>
        <v>Tomáš Kocman</v>
      </c>
      <c r="D66" s="54">
        <v>41792</v>
      </c>
      <c r="E66" s="34">
        <v>123</v>
      </c>
      <c r="F66" s="35">
        <v>14</v>
      </c>
      <c r="G66" s="36" t="str">
        <f>IF(E66&gt;E67,C66,IF(E66&lt;E67,C67,0))</f>
        <v>Tomáš Třeštík</v>
      </c>
      <c r="H66" s="37" t="str">
        <f>IF(E66&lt;E67,C66,IF(E66&gt;E67,C67,0))</f>
        <v>Tomáš Kocman</v>
      </c>
      <c r="K66" s="38"/>
      <c r="L66" s="61"/>
    </row>
    <row r="67" spans="1:12" ht="13.5">
      <c r="A67" s="67"/>
      <c r="B67" s="40" t="s">
        <v>78</v>
      </c>
      <c r="C67" s="70" t="str">
        <f>G31</f>
        <v>Tomáš Třeštík</v>
      </c>
      <c r="D67" s="72" t="s">
        <v>63</v>
      </c>
      <c r="E67" s="43">
        <v>300</v>
      </c>
      <c r="F67" s="35"/>
      <c r="G67" s="36"/>
      <c r="H67" s="37"/>
      <c r="K67" s="38"/>
      <c r="L67" s="61"/>
    </row>
    <row r="68" spans="1:12" ht="13.5">
      <c r="A68" s="30" t="s">
        <v>31</v>
      </c>
      <c r="B68" s="31" t="s">
        <v>79</v>
      </c>
      <c r="C68" s="68" t="str">
        <f>G33</f>
        <v>Petr Blažej</v>
      </c>
      <c r="D68" s="54">
        <v>41791</v>
      </c>
      <c r="E68" s="34">
        <v>294</v>
      </c>
      <c r="F68" s="35">
        <v>15</v>
      </c>
      <c r="G68" s="36" t="str">
        <f>IF(E68&gt;E69,C68,IF(E68&lt;E69,C69,0))</f>
        <v>Petr Blažej</v>
      </c>
      <c r="H68" s="37" t="str">
        <f>IF(E68&lt;E69,C68,IF(E68&gt;E69,C69,0))</f>
        <v>Ivo Skala</v>
      </c>
      <c r="K68" s="38"/>
      <c r="L68" s="61"/>
    </row>
    <row r="69" spans="1:12" ht="13.5">
      <c r="A69" s="30"/>
      <c r="B69" s="40" t="s">
        <v>80</v>
      </c>
      <c r="C69" s="70" t="str">
        <f>G35</f>
        <v>Ivo Skala</v>
      </c>
      <c r="D69" s="71" t="s">
        <v>42</v>
      </c>
      <c r="E69" s="43">
        <v>237</v>
      </c>
      <c r="F69" s="35"/>
      <c r="G69" s="36"/>
      <c r="H69" s="37"/>
      <c r="K69" s="38"/>
      <c r="L69" s="61"/>
    </row>
    <row r="70" spans="1:12" ht="13.5">
      <c r="A70" s="67" t="s">
        <v>33</v>
      </c>
      <c r="B70" s="31" t="s">
        <v>81</v>
      </c>
      <c r="C70" s="68" t="str">
        <f>G37</f>
        <v>Luboš Brom</v>
      </c>
      <c r="D70" s="54">
        <v>41792</v>
      </c>
      <c r="E70" s="34">
        <v>300</v>
      </c>
      <c r="F70" s="35">
        <v>2</v>
      </c>
      <c r="G70" s="36" t="str">
        <f>IF(E70&gt;E71,C70,IF(E70&lt;E71,C71,0))</f>
        <v>Luboš Brom</v>
      </c>
      <c r="H70" s="37" t="str">
        <f>IF(E70&lt;E71,C70,IF(E70&gt;E71,C71,0))</f>
        <v>Josef Salavec</v>
      </c>
      <c r="K70" s="38"/>
      <c r="L70" s="61"/>
    </row>
    <row r="71" spans="1:12" ht="13.5">
      <c r="A71" s="67"/>
      <c r="B71" s="40" t="s">
        <v>82</v>
      </c>
      <c r="C71" s="70" t="str">
        <f>G39</f>
        <v>Josef Salavec</v>
      </c>
      <c r="D71" s="71" t="s">
        <v>49</v>
      </c>
      <c r="E71" s="43">
        <v>85</v>
      </c>
      <c r="F71" s="35"/>
      <c r="G71" s="36"/>
      <c r="H71" s="37"/>
      <c r="J71" s="38"/>
      <c r="K71" s="38"/>
      <c r="L71" s="61"/>
    </row>
    <row r="72" spans="1:12" ht="13.5">
      <c r="A72" s="39"/>
      <c r="B72" s="77"/>
      <c r="C72" s="39"/>
      <c r="D72" s="39"/>
      <c r="E72" s="39"/>
      <c r="F72" s="39"/>
      <c r="G72" s="78"/>
      <c r="H72" s="79"/>
      <c r="I72" s="39"/>
      <c r="J72" s="80"/>
      <c r="K72" s="80"/>
      <c r="L72" s="61"/>
    </row>
    <row r="73" spans="1:12" ht="13.5">
      <c r="A73" s="39"/>
      <c r="B73" s="77"/>
      <c r="C73" s="39"/>
      <c r="D73" s="39"/>
      <c r="E73" s="39"/>
      <c r="F73" s="39"/>
      <c r="G73" s="78"/>
      <c r="H73" s="79"/>
      <c r="I73" s="39"/>
      <c r="J73" s="80"/>
      <c r="K73" s="80"/>
      <c r="L73" s="61"/>
    </row>
    <row r="74" spans="1:12" ht="13.5">
      <c r="A74" s="39"/>
      <c r="B74" s="77"/>
      <c r="C74" s="39"/>
      <c r="D74" s="39"/>
      <c r="E74" s="39"/>
      <c r="F74" s="39"/>
      <c r="G74" s="78"/>
      <c r="H74" s="79"/>
      <c r="I74" s="39"/>
      <c r="J74" s="80"/>
      <c r="K74" s="80"/>
      <c r="L74" s="61"/>
    </row>
    <row r="75" spans="1:12" ht="13.5">
      <c r="A75" s="39"/>
      <c r="B75" s="77"/>
      <c r="C75" s="39"/>
      <c r="D75" s="39"/>
      <c r="E75" s="39"/>
      <c r="F75" s="39"/>
      <c r="G75" s="78"/>
      <c r="H75" s="79"/>
      <c r="I75" s="39"/>
      <c r="J75" s="80"/>
      <c r="K75" s="80"/>
      <c r="L75" s="61"/>
    </row>
    <row r="76" spans="1:12" ht="13.5">
      <c r="A76" s="39"/>
      <c r="B76" s="77"/>
      <c r="C76" s="39"/>
      <c r="D76" s="39"/>
      <c r="E76" s="39"/>
      <c r="F76" s="39"/>
      <c r="G76" s="78"/>
      <c r="H76" s="79"/>
      <c r="I76" s="39"/>
      <c r="J76" s="80"/>
      <c r="K76" s="80"/>
      <c r="L76" s="61"/>
    </row>
    <row r="77" spans="1:12" ht="13.5">
      <c r="A77" s="39"/>
      <c r="B77" s="77"/>
      <c r="C77" s="39"/>
      <c r="D77" s="39"/>
      <c r="E77" s="39"/>
      <c r="F77" s="39"/>
      <c r="G77" s="78"/>
      <c r="H77" s="79"/>
      <c r="I77" s="39"/>
      <c r="J77" s="80"/>
      <c r="K77" s="80"/>
      <c r="L77" s="61"/>
    </row>
    <row r="78" spans="1:12" ht="13.5">
      <c r="A78" s="39"/>
      <c r="B78" s="77"/>
      <c r="C78" s="39"/>
      <c r="D78" s="39"/>
      <c r="E78" s="39"/>
      <c r="F78" s="39"/>
      <c r="G78" s="78"/>
      <c r="H78" s="79"/>
      <c r="I78" s="39"/>
      <c r="J78" s="80"/>
      <c r="K78" s="80"/>
      <c r="L78" s="61"/>
    </row>
    <row r="79" spans="1:12" ht="13.5">
      <c r="A79" s="39"/>
      <c r="B79" s="77"/>
      <c r="C79" s="39"/>
      <c r="D79" s="39"/>
      <c r="E79" s="39"/>
      <c r="F79" s="39"/>
      <c r="G79" s="78"/>
      <c r="H79" s="79"/>
      <c r="I79" s="39"/>
      <c r="J79" s="80"/>
      <c r="K79" s="80"/>
      <c r="L79" s="61"/>
    </row>
    <row r="80" spans="1:12" ht="13.5">
      <c r="A80" s="39"/>
      <c r="B80" s="77"/>
      <c r="C80" s="39"/>
      <c r="D80" s="39"/>
      <c r="E80" s="39"/>
      <c r="F80" s="39"/>
      <c r="G80" s="78"/>
      <c r="H80" s="79"/>
      <c r="I80" s="39"/>
      <c r="J80" s="80"/>
      <c r="K80" s="80"/>
      <c r="L80" s="61"/>
    </row>
    <row r="81" spans="1:12" ht="13.5">
      <c r="A81" s="39"/>
      <c r="B81" s="77"/>
      <c r="C81" s="39"/>
      <c r="D81" s="39"/>
      <c r="E81" s="39"/>
      <c r="F81" s="39"/>
      <c r="G81" s="78"/>
      <c r="H81" s="79"/>
      <c r="I81" s="39"/>
      <c r="J81" s="80"/>
      <c r="K81" s="80"/>
      <c r="L81" s="61"/>
    </row>
    <row r="82" spans="1:12" ht="13.5">
      <c r="A82" s="39"/>
      <c r="B82" s="77"/>
      <c r="C82" s="39"/>
      <c r="D82" s="39"/>
      <c r="E82" s="39"/>
      <c r="F82" s="39"/>
      <c r="G82" s="78"/>
      <c r="H82" s="79"/>
      <c r="I82" s="39"/>
      <c r="J82" s="80"/>
      <c r="K82" s="80"/>
      <c r="L82" s="61"/>
    </row>
    <row r="83" spans="1:12" ht="13.5">
      <c r="A83" s="39"/>
      <c r="B83" s="77"/>
      <c r="C83" s="39"/>
      <c r="D83" s="39"/>
      <c r="E83" s="39"/>
      <c r="F83" s="39"/>
      <c r="G83" s="78"/>
      <c r="H83" s="79"/>
      <c r="I83" s="39"/>
      <c r="J83" s="80"/>
      <c r="K83" s="80"/>
      <c r="L83" s="61"/>
    </row>
    <row r="84" spans="1:12" ht="13.5">
      <c r="A84" s="39"/>
      <c r="B84" s="77"/>
      <c r="C84" s="39"/>
      <c r="D84" s="39"/>
      <c r="E84" s="39"/>
      <c r="F84" s="39"/>
      <c r="G84" s="78"/>
      <c r="H84" s="79"/>
      <c r="I84" s="39"/>
      <c r="J84" s="80"/>
      <c r="K84" s="80"/>
      <c r="L84" s="61"/>
    </row>
    <row r="85" spans="1:12" ht="13.5">
      <c r="A85" s="39"/>
      <c r="B85" s="77"/>
      <c r="C85" s="39"/>
      <c r="D85" s="39"/>
      <c r="E85" s="39"/>
      <c r="F85" s="39"/>
      <c r="G85" s="78"/>
      <c r="H85" s="79"/>
      <c r="I85" s="39"/>
      <c r="J85" s="80"/>
      <c r="K85" s="80"/>
      <c r="L85" s="61"/>
    </row>
    <row r="86" spans="1:12" ht="13.5">
      <c r="A86" s="39"/>
      <c r="B86" s="77"/>
      <c r="C86" s="39"/>
      <c r="D86" s="39"/>
      <c r="E86" s="39"/>
      <c r="F86" s="39"/>
      <c r="G86" s="78"/>
      <c r="H86" s="79"/>
      <c r="I86" s="39"/>
      <c r="J86" s="80"/>
      <c r="K86" s="80"/>
      <c r="L86" s="61"/>
    </row>
    <row r="87" spans="1:12" ht="13.5">
      <c r="A87" s="39"/>
      <c r="B87" s="77"/>
      <c r="C87" s="39"/>
      <c r="D87" s="39"/>
      <c r="E87" s="39"/>
      <c r="F87" s="39"/>
      <c r="G87" s="78"/>
      <c r="H87" s="79"/>
      <c r="I87" s="39"/>
      <c r="J87" s="80"/>
      <c r="K87" s="80"/>
      <c r="L87" s="61"/>
    </row>
    <row r="88" spans="1:12" ht="13.5">
      <c r="A88" s="39"/>
      <c r="B88" s="77"/>
      <c r="C88" s="39"/>
      <c r="D88" s="39"/>
      <c r="E88" s="39"/>
      <c r="F88" s="39"/>
      <c r="G88" s="78"/>
      <c r="H88" s="79"/>
      <c r="I88" s="39"/>
      <c r="J88" s="80"/>
      <c r="K88" s="80"/>
      <c r="L88" s="61"/>
    </row>
    <row r="89" spans="1:12" ht="13.5">
      <c r="A89" s="39"/>
      <c r="B89" s="77"/>
      <c r="C89" s="39"/>
      <c r="D89" s="39"/>
      <c r="E89" s="39"/>
      <c r="F89" s="39"/>
      <c r="G89" s="78"/>
      <c r="H89" s="79"/>
      <c r="I89" s="39"/>
      <c r="J89" s="80"/>
      <c r="K89" s="80"/>
      <c r="L89" s="61"/>
    </row>
    <row r="90" spans="1:12" ht="13.5">
      <c r="A90" s="39"/>
      <c r="B90" s="77"/>
      <c r="C90" s="39"/>
      <c r="D90" s="39"/>
      <c r="E90" s="39"/>
      <c r="F90" s="39"/>
      <c r="G90" s="78"/>
      <c r="H90" s="79"/>
      <c r="I90" s="39"/>
      <c r="J90" s="80"/>
      <c r="K90" s="80"/>
      <c r="L90" s="61"/>
    </row>
    <row r="91" spans="1:12" ht="13.5">
      <c r="A91" s="39"/>
      <c r="B91" s="77"/>
      <c r="C91" s="39"/>
      <c r="D91" s="39"/>
      <c r="E91" s="39"/>
      <c r="F91" s="39"/>
      <c r="G91" s="78"/>
      <c r="H91" s="79"/>
      <c r="I91" s="39"/>
      <c r="J91" s="80"/>
      <c r="K91" s="80"/>
      <c r="L91" s="61"/>
    </row>
    <row r="92" spans="1:12" ht="13.5">
      <c r="A92" s="39"/>
      <c r="B92" s="77"/>
      <c r="C92" s="39"/>
      <c r="D92" s="39"/>
      <c r="E92" s="39"/>
      <c r="F92" s="39"/>
      <c r="G92" s="78"/>
      <c r="H92" s="79"/>
      <c r="I92" s="39"/>
      <c r="J92" s="80"/>
      <c r="K92" s="80"/>
      <c r="L92" s="61"/>
    </row>
    <row r="93" spans="1:12" ht="13.5">
      <c r="A93" s="39"/>
      <c r="B93" s="77"/>
      <c r="C93" s="39"/>
      <c r="D93" s="39"/>
      <c r="E93" s="39"/>
      <c r="F93" s="39"/>
      <c r="G93" s="78"/>
      <c r="H93" s="79"/>
      <c r="I93" s="39"/>
      <c r="J93" s="80"/>
      <c r="K93" s="80"/>
      <c r="L93" s="61"/>
    </row>
    <row r="94" spans="1:12" ht="13.5">
      <c r="A94" s="39"/>
      <c r="B94" s="77"/>
      <c r="C94" s="39"/>
      <c r="D94" s="39"/>
      <c r="E94" s="39"/>
      <c r="F94" s="39"/>
      <c r="G94" s="78"/>
      <c r="H94" s="79"/>
      <c r="I94" s="39"/>
      <c r="J94" s="80"/>
      <c r="K94" s="80"/>
      <c r="L94" s="61"/>
    </row>
    <row r="95" spans="1:12" ht="19.5">
      <c r="A95" s="7" t="s">
        <v>0</v>
      </c>
      <c r="B95" s="7"/>
      <c r="C95" s="7"/>
      <c r="D95" s="7"/>
      <c r="E95" s="7"/>
      <c r="F95" s="7"/>
      <c r="G95" s="7"/>
      <c r="H95" s="7"/>
      <c r="I95" s="39"/>
      <c r="J95" s="80"/>
      <c r="K95" s="80"/>
      <c r="L95" s="61"/>
    </row>
    <row r="96" spans="1:12" ht="34.5">
      <c r="A96" s="10" t="s">
        <v>1</v>
      </c>
      <c r="B96" s="10"/>
      <c r="C96" s="10"/>
      <c r="D96" s="10"/>
      <c r="E96" s="10"/>
      <c r="F96" s="10"/>
      <c r="G96" s="10"/>
      <c r="H96" s="10"/>
      <c r="I96" s="39"/>
      <c r="J96" s="80"/>
      <c r="K96" s="80"/>
      <c r="L96" s="61"/>
    </row>
    <row r="97" spans="1:12" ht="13.5">
      <c r="A97" s="13"/>
      <c r="B97" s="13"/>
      <c r="C97" s="13"/>
      <c r="D97" s="13"/>
      <c r="E97" s="13"/>
      <c r="F97" s="13"/>
      <c r="G97" s="14"/>
      <c r="H97" s="15"/>
      <c r="I97" s="39"/>
      <c r="J97" s="80"/>
      <c r="K97" s="80"/>
      <c r="L97" s="61"/>
    </row>
    <row r="98" spans="1:12" ht="19.5">
      <c r="A98" s="17" t="s">
        <v>2</v>
      </c>
      <c r="B98" s="17"/>
      <c r="C98" s="17"/>
      <c r="D98" s="17"/>
      <c r="E98" s="17"/>
      <c r="F98" s="17"/>
      <c r="G98" s="17"/>
      <c r="H98" s="17"/>
      <c r="I98" s="39"/>
      <c r="J98" s="80"/>
      <c r="K98" s="80"/>
      <c r="L98" s="61"/>
    </row>
    <row r="99" spans="1:12" ht="13.5">
      <c r="A99" s="13"/>
      <c r="B99" s="13"/>
      <c r="C99" s="13"/>
      <c r="D99" s="13"/>
      <c r="E99" s="13"/>
      <c r="F99" s="13"/>
      <c r="G99" s="14"/>
      <c r="H99" s="15"/>
      <c r="I99" s="39"/>
      <c r="J99" s="80"/>
      <c r="K99" s="80"/>
      <c r="L99" s="61"/>
    </row>
    <row r="100" spans="1:12" ht="29.25">
      <c r="A100" s="20" t="s">
        <v>83</v>
      </c>
      <c r="B100" s="20"/>
      <c r="C100" s="20"/>
      <c r="D100" s="20"/>
      <c r="E100" s="20"/>
      <c r="F100" s="20"/>
      <c r="G100" s="20"/>
      <c r="H100" s="20"/>
      <c r="I100" s="21"/>
      <c r="J100" s="21"/>
      <c r="K100" s="21"/>
      <c r="L100" s="61"/>
    </row>
    <row r="101" spans="1:12" ht="13.5">
      <c r="A101" s="13"/>
      <c r="B101" s="13"/>
      <c r="C101" s="13"/>
      <c r="D101" s="13"/>
      <c r="E101" s="13"/>
      <c r="F101" s="13"/>
      <c r="G101" s="14"/>
      <c r="H101" s="15"/>
      <c r="I101" s="16"/>
      <c r="J101" s="16"/>
      <c r="K101" s="16"/>
      <c r="L101" s="61"/>
    </row>
    <row r="102" spans="1:12" ht="13.5">
      <c r="A102" s="22" t="s">
        <v>4</v>
      </c>
      <c r="B102" s="23" t="s">
        <v>5</v>
      </c>
      <c r="C102" s="24" t="s">
        <v>65</v>
      </c>
      <c r="D102" s="81" t="s">
        <v>7</v>
      </c>
      <c r="E102" s="25" t="s">
        <v>8</v>
      </c>
      <c r="F102" s="26" t="s">
        <v>9</v>
      </c>
      <c r="G102" s="27" t="s">
        <v>10</v>
      </c>
      <c r="H102" s="28" t="s">
        <v>11</v>
      </c>
      <c r="K102" s="29"/>
      <c r="L102" s="61"/>
    </row>
    <row r="103" spans="1:12" ht="13.5">
      <c r="A103" s="30" t="s">
        <v>12</v>
      </c>
      <c r="B103" s="82" t="s">
        <v>84</v>
      </c>
      <c r="C103" s="44" t="str">
        <f>H9</f>
        <v>NEOBSAZENO</v>
      </c>
      <c r="D103" s="48"/>
      <c r="E103" s="34">
        <v>0</v>
      </c>
      <c r="F103" s="35">
        <v>0</v>
      </c>
      <c r="G103" s="36" t="str">
        <f>IF(E103&gt;E104,C103,IF(E103&lt;E104,C104,0))</f>
        <v>Petr Barvíř</v>
      </c>
      <c r="H103" s="37" t="str">
        <f>IF(E103&lt;E104,C103,IF(E103&gt;E104,C104,0))</f>
        <v>NEOBSAZENO</v>
      </c>
      <c r="K103" s="38"/>
      <c r="L103" s="61"/>
    </row>
    <row r="104" spans="1:12" ht="13.5">
      <c r="A104" s="30"/>
      <c r="B104" s="83" t="s">
        <v>85</v>
      </c>
      <c r="C104" s="41" t="str">
        <f>H11</f>
        <v>Petr Barvíř</v>
      </c>
      <c r="D104" s="49"/>
      <c r="E104" s="43">
        <v>300</v>
      </c>
      <c r="F104" s="35"/>
      <c r="G104" s="36"/>
      <c r="H104" s="37"/>
      <c r="K104" s="38"/>
      <c r="L104" s="61"/>
    </row>
    <row r="105" spans="1:12" ht="13.5">
      <c r="A105" s="30" t="s">
        <v>15</v>
      </c>
      <c r="B105" s="82" t="s">
        <v>86</v>
      </c>
      <c r="C105" s="44" t="str">
        <f>H13</f>
        <v>NEOBSAZENO</v>
      </c>
      <c r="D105" s="48"/>
      <c r="E105" s="34">
        <v>0</v>
      </c>
      <c r="F105" s="35">
        <v>0</v>
      </c>
      <c r="G105" s="36" t="str">
        <f>IF(E105&gt;E106,C105,IF(E105&lt;E106,C106,0))</f>
        <v>Michal Drábek</v>
      </c>
      <c r="H105" s="37" t="str">
        <f>IF(E105&lt;E106,C105,IF(E105&gt;E106,C106,0))</f>
        <v>NEOBSAZENO</v>
      </c>
      <c r="K105" s="38"/>
      <c r="L105" s="61"/>
    </row>
    <row r="106" spans="1:12" ht="13.5">
      <c r="A106" s="30"/>
      <c r="B106" s="83" t="s">
        <v>87</v>
      </c>
      <c r="C106" s="41" t="str">
        <f>H15</f>
        <v>Michal Drábek</v>
      </c>
      <c r="D106" s="49"/>
      <c r="E106" s="43">
        <v>300</v>
      </c>
      <c r="F106" s="35"/>
      <c r="G106" s="36"/>
      <c r="H106" s="37"/>
      <c r="K106" s="38"/>
      <c r="L106" s="61"/>
    </row>
    <row r="107" spans="1:12" ht="13.5">
      <c r="A107" s="30" t="s">
        <v>19</v>
      </c>
      <c r="B107" s="82" t="s">
        <v>88</v>
      </c>
      <c r="C107" s="44" t="str">
        <f>H17</f>
        <v>NEOBSAZENO</v>
      </c>
      <c r="D107" s="48"/>
      <c r="E107" s="34">
        <v>0</v>
      </c>
      <c r="F107" s="35">
        <v>0</v>
      </c>
      <c r="G107" s="36" t="str">
        <f>IF(E107&gt;E108,C107,IF(E107&lt;E108,C108,0))</f>
        <v>Jan Řehák</v>
      </c>
      <c r="H107" s="37" t="str">
        <f>IF(E107&lt;E108,C107,IF(E107&gt;E108,C108,0))</f>
        <v>NEOBSAZENO</v>
      </c>
      <c r="K107" s="38"/>
      <c r="L107" s="61"/>
    </row>
    <row r="108" spans="1:12" ht="13.5">
      <c r="A108" s="30"/>
      <c r="B108" s="83" t="s">
        <v>89</v>
      </c>
      <c r="C108" s="41" t="str">
        <f>H19</f>
        <v>Jan Řehák</v>
      </c>
      <c r="D108" s="49"/>
      <c r="E108" s="43">
        <v>300</v>
      </c>
      <c r="F108" s="35"/>
      <c r="G108" s="36"/>
      <c r="H108" s="37"/>
      <c r="K108" s="38"/>
      <c r="L108" s="61"/>
    </row>
    <row r="109" spans="1:12" ht="13.5">
      <c r="A109" s="30" t="s">
        <v>21</v>
      </c>
      <c r="B109" s="82" t="s">
        <v>90</v>
      </c>
      <c r="C109" s="44" t="str">
        <f>H21</f>
        <v>NEOBSAZENO</v>
      </c>
      <c r="D109" s="48"/>
      <c r="E109" s="34">
        <v>0</v>
      </c>
      <c r="F109" s="35">
        <v>0</v>
      </c>
      <c r="G109" s="36" t="str">
        <f>IF(E109&gt;E110,C109,IF(E109&lt;E110,C110,0))</f>
        <v>Viktor Holubec</v>
      </c>
      <c r="H109" s="37" t="str">
        <f>IF(E109&lt;E110,C109,IF(E109&gt;E110,C110,0))</f>
        <v>NEOBSAZENO</v>
      </c>
      <c r="K109" s="38"/>
      <c r="L109" s="61"/>
    </row>
    <row r="110" spans="1:12" ht="13.5">
      <c r="A110" s="30"/>
      <c r="B110" s="83" t="s">
        <v>91</v>
      </c>
      <c r="C110" s="41" t="str">
        <f>H23</f>
        <v>Viktor Holubec</v>
      </c>
      <c r="D110" s="49"/>
      <c r="E110" s="43">
        <v>300</v>
      </c>
      <c r="F110" s="35"/>
      <c r="G110" s="36"/>
      <c r="H110" s="37"/>
      <c r="K110" s="38"/>
      <c r="L110" s="61"/>
    </row>
    <row r="111" spans="1:12" ht="13.5">
      <c r="A111" s="30" t="s">
        <v>25</v>
      </c>
      <c r="B111" s="82" t="s">
        <v>92</v>
      </c>
      <c r="C111" s="44" t="str">
        <f>H25</f>
        <v>NEOBSAZENO</v>
      </c>
      <c r="D111" s="48"/>
      <c r="E111" s="34">
        <v>0</v>
      </c>
      <c r="F111" s="35">
        <v>0</v>
      </c>
      <c r="G111" s="36" t="str">
        <f>IF(E111&gt;E112,C111,IF(E111&lt;E112,C112,0))</f>
        <v>Antonín Šup</v>
      </c>
      <c r="H111" s="37" t="str">
        <f>IF(E111&lt;E112,C111,IF(E111&gt;E112,C112,0))</f>
        <v>NEOBSAZENO</v>
      </c>
      <c r="K111" s="38"/>
      <c r="L111" s="61"/>
    </row>
    <row r="112" spans="1:12" ht="13.5">
      <c r="A112" s="30"/>
      <c r="B112" s="83" t="s">
        <v>93</v>
      </c>
      <c r="C112" s="41" t="str">
        <f>H27</f>
        <v>Antonín Šup</v>
      </c>
      <c r="D112" s="49"/>
      <c r="E112" s="43">
        <v>300</v>
      </c>
      <c r="F112" s="35"/>
      <c r="G112" s="36"/>
      <c r="H112" s="37"/>
      <c r="K112" s="38"/>
      <c r="L112" s="61"/>
    </row>
    <row r="113" spans="1:12" ht="13.5">
      <c r="A113" s="30" t="s">
        <v>27</v>
      </c>
      <c r="B113" s="82" t="s">
        <v>94</v>
      </c>
      <c r="C113" s="47" t="str">
        <f>H29</f>
        <v>Jaroslav Hejský</v>
      </c>
      <c r="D113" s="50" t="s">
        <v>23</v>
      </c>
      <c r="E113" s="34">
        <v>0</v>
      </c>
      <c r="F113" s="35">
        <v>0</v>
      </c>
      <c r="G113" s="36" t="str">
        <f>IF(E113&gt;E114,C113,IF(E113&lt;E114,C114,0))</f>
        <v>Zdeněk Pilný</v>
      </c>
      <c r="H113" s="37" t="str">
        <f>IF(E113&lt;E114,C113,IF(E113&gt;E114,C114,0))</f>
        <v>Jaroslav Hejský</v>
      </c>
      <c r="K113" s="38"/>
      <c r="L113" s="61"/>
    </row>
    <row r="114" spans="1:12" ht="13.5">
      <c r="A114" s="30"/>
      <c r="B114" s="83" t="s">
        <v>95</v>
      </c>
      <c r="C114" s="41" t="str">
        <f>H31</f>
        <v>Zdeněk Pilný</v>
      </c>
      <c r="D114" s="50"/>
      <c r="E114" s="43">
        <v>300</v>
      </c>
      <c r="F114" s="35"/>
      <c r="G114" s="36"/>
      <c r="H114" s="37"/>
      <c r="K114" s="38"/>
      <c r="L114" s="61"/>
    </row>
    <row r="115" spans="1:12" ht="13.5">
      <c r="A115" s="30" t="s">
        <v>31</v>
      </c>
      <c r="B115" s="82" t="s">
        <v>96</v>
      </c>
      <c r="C115" s="44" t="str">
        <f>H33</f>
        <v>Tomáš Kubík</v>
      </c>
      <c r="D115" s="54">
        <v>41793</v>
      </c>
      <c r="E115" s="34">
        <v>183</v>
      </c>
      <c r="F115" s="35">
        <v>14</v>
      </c>
      <c r="G115" s="36" t="str">
        <f>IF(E115&gt;E116,C115,IF(E115&lt;E116,C116,0))</f>
        <v>Zdeněk Pilnaj</v>
      </c>
      <c r="H115" s="37" t="str">
        <f>IF(E115&lt;E116,C115,IF(E115&gt;E116,C116,0))</f>
        <v>Tomáš Kubík</v>
      </c>
      <c r="K115" s="38"/>
      <c r="L115" s="61"/>
    </row>
    <row r="116" spans="1:18" ht="13.5">
      <c r="A116" s="30"/>
      <c r="B116" s="83" t="s">
        <v>97</v>
      </c>
      <c r="C116" s="41" t="str">
        <f>H35</f>
        <v>Zdeněk Pilnaj</v>
      </c>
      <c r="D116" s="51" t="s">
        <v>68</v>
      </c>
      <c r="E116" s="43">
        <v>300</v>
      </c>
      <c r="F116" s="35"/>
      <c r="G116" s="36"/>
      <c r="H116" s="37"/>
      <c r="K116" s="38"/>
      <c r="L116" s="84"/>
      <c r="M116" s="57"/>
      <c r="N116" s="57"/>
      <c r="O116" s="57"/>
      <c r="P116" s="57"/>
      <c r="Q116" s="57"/>
      <c r="R116" s="57"/>
    </row>
    <row r="117" spans="1:12" ht="13.5">
      <c r="A117" s="30" t="s">
        <v>33</v>
      </c>
      <c r="B117" s="31" t="s">
        <v>98</v>
      </c>
      <c r="C117" s="44" t="str">
        <f>H37</f>
        <v>Milan Ponevač</v>
      </c>
      <c r="D117" s="54">
        <v>41792</v>
      </c>
      <c r="E117" s="34">
        <v>300</v>
      </c>
      <c r="F117" s="35">
        <v>5</v>
      </c>
      <c r="G117" s="36" t="str">
        <f>IF(E117&gt;E118,C117,IF(E117&lt;E118,C118,0))</f>
        <v>Milan Ponevač</v>
      </c>
      <c r="H117" s="37" t="str">
        <f>IF(E117&lt;E118,C117,IF(E117&gt;E118,C118,0))</f>
        <v>Jaroslav Slivanský</v>
      </c>
      <c r="K117" s="38"/>
      <c r="L117" s="61"/>
    </row>
    <row r="118" spans="1:12" ht="13.5">
      <c r="A118" s="30"/>
      <c r="B118" s="40" t="s">
        <v>99</v>
      </c>
      <c r="C118" s="41" t="str">
        <f>H39</f>
        <v>Jaroslav Slivanský</v>
      </c>
      <c r="D118" s="51" t="s">
        <v>100</v>
      </c>
      <c r="E118" s="43">
        <v>103</v>
      </c>
      <c r="F118" s="35"/>
      <c r="G118" s="36"/>
      <c r="H118" s="37"/>
      <c r="K118" s="38"/>
      <c r="L118" s="61"/>
    </row>
    <row r="119" spans="10:12" ht="13.5">
      <c r="J119" s="60"/>
      <c r="K119" s="60"/>
      <c r="L119" s="61"/>
    </row>
    <row r="120" spans="10:12" ht="13.5">
      <c r="J120" s="60"/>
      <c r="K120" s="60"/>
      <c r="L120" s="61"/>
    </row>
    <row r="121" spans="10:12" ht="13.5">
      <c r="J121" s="60"/>
      <c r="K121" s="60"/>
      <c r="L121" s="61"/>
    </row>
    <row r="122" spans="10:12" ht="13.5">
      <c r="J122" s="60"/>
      <c r="K122" s="60"/>
      <c r="L122" s="61"/>
    </row>
    <row r="123" spans="10:12" ht="13.5">
      <c r="J123" s="60"/>
      <c r="K123" s="60"/>
      <c r="L123" s="61"/>
    </row>
    <row r="124" spans="10:12" ht="13.5">
      <c r="J124" s="60"/>
      <c r="K124" s="60"/>
      <c r="L124" s="61"/>
    </row>
    <row r="125" spans="10:12" ht="13.5">
      <c r="J125" s="60"/>
      <c r="K125" s="60"/>
      <c r="L125" s="61"/>
    </row>
    <row r="126" spans="10:12" ht="13.5">
      <c r="J126" s="60"/>
      <c r="K126" s="60"/>
      <c r="L126" s="61"/>
    </row>
    <row r="127" spans="10:12" ht="13.5">
      <c r="J127" s="60"/>
      <c r="K127" s="60"/>
      <c r="L127" s="61"/>
    </row>
    <row r="128" spans="10:12" ht="13.5">
      <c r="J128" s="60"/>
      <c r="K128" s="60"/>
      <c r="L128" s="61"/>
    </row>
    <row r="129" spans="10:12" ht="13.5">
      <c r="J129" s="60"/>
      <c r="K129" s="60"/>
      <c r="L129" s="61"/>
    </row>
    <row r="130" spans="10:12" ht="13.5">
      <c r="J130" s="60"/>
      <c r="K130" s="60"/>
      <c r="L130" s="61"/>
    </row>
    <row r="131" spans="10:12" ht="13.5">
      <c r="J131" s="60"/>
      <c r="K131" s="60"/>
      <c r="L131" s="61"/>
    </row>
    <row r="132" spans="10:12" ht="13.5">
      <c r="J132" s="60"/>
      <c r="K132" s="60"/>
      <c r="L132" s="61"/>
    </row>
    <row r="133" spans="10:12" ht="13.5">
      <c r="J133" s="60"/>
      <c r="K133" s="60"/>
      <c r="L133" s="61"/>
    </row>
    <row r="134" spans="10:12" ht="13.5">
      <c r="J134" s="60"/>
      <c r="K134" s="60"/>
      <c r="L134" s="61"/>
    </row>
    <row r="135" spans="10:12" ht="13.5">
      <c r="J135" s="60"/>
      <c r="K135" s="60"/>
      <c r="L135" s="61"/>
    </row>
    <row r="136" spans="10:12" ht="13.5">
      <c r="J136" s="60"/>
      <c r="K136" s="60"/>
      <c r="L136" s="61"/>
    </row>
    <row r="137" spans="10:12" ht="13.5">
      <c r="J137" s="60"/>
      <c r="K137" s="60"/>
      <c r="L137" s="61"/>
    </row>
    <row r="138" spans="10:12" ht="13.5">
      <c r="J138" s="60"/>
      <c r="K138" s="60"/>
      <c r="L138" s="61"/>
    </row>
    <row r="139" spans="10:12" ht="13.5">
      <c r="J139" s="60"/>
      <c r="K139" s="60"/>
      <c r="L139" s="61"/>
    </row>
    <row r="140" spans="10:12" ht="13.5">
      <c r="J140" s="60"/>
      <c r="K140" s="60"/>
      <c r="L140" s="61"/>
    </row>
    <row r="141" spans="10:12" ht="13.5">
      <c r="J141" s="60"/>
      <c r="K141" s="60"/>
      <c r="L141" s="61"/>
    </row>
    <row r="142" spans="10:12" ht="13.5">
      <c r="J142" s="60"/>
      <c r="K142" s="60"/>
      <c r="L142" s="61"/>
    </row>
    <row r="143" spans="1:12" ht="19.5">
      <c r="A143" s="7" t="s">
        <v>0</v>
      </c>
      <c r="B143" s="7"/>
      <c r="C143" s="7"/>
      <c r="D143" s="7"/>
      <c r="E143" s="7"/>
      <c r="F143" s="7"/>
      <c r="G143" s="7"/>
      <c r="H143" s="7"/>
      <c r="J143" s="60"/>
      <c r="K143" s="60"/>
      <c r="L143" s="61"/>
    </row>
    <row r="144" spans="1:12" ht="34.5">
      <c r="A144" s="10" t="s">
        <v>1</v>
      </c>
      <c r="B144" s="10"/>
      <c r="C144" s="10"/>
      <c r="D144" s="10"/>
      <c r="E144" s="10"/>
      <c r="F144" s="10"/>
      <c r="G144" s="10"/>
      <c r="H144" s="10"/>
      <c r="J144" s="60"/>
      <c r="K144" s="60"/>
      <c r="L144" s="61"/>
    </row>
    <row r="145" spans="1:12" ht="13.5">
      <c r="A145" s="13"/>
      <c r="B145" s="13"/>
      <c r="C145" s="13"/>
      <c r="D145" s="13"/>
      <c r="E145" s="13"/>
      <c r="F145" s="13"/>
      <c r="G145" s="14"/>
      <c r="H145" s="15"/>
      <c r="J145" s="60"/>
      <c r="K145" s="60"/>
      <c r="L145" s="61"/>
    </row>
    <row r="146" spans="1:12" ht="19.5">
      <c r="A146" s="17" t="s">
        <v>2</v>
      </c>
      <c r="B146" s="17"/>
      <c r="C146" s="17"/>
      <c r="D146" s="17"/>
      <c r="E146" s="17"/>
      <c r="F146" s="17"/>
      <c r="G146" s="17"/>
      <c r="H146" s="17"/>
      <c r="J146" s="60"/>
      <c r="K146" s="60"/>
      <c r="L146" s="61"/>
    </row>
    <row r="147" spans="1:12" ht="13.5">
      <c r="A147" s="13"/>
      <c r="B147" s="13"/>
      <c r="C147" s="13"/>
      <c r="D147" s="13"/>
      <c r="E147" s="13"/>
      <c r="F147" s="13"/>
      <c r="G147" s="14"/>
      <c r="H147" s="15"/>
      <c r="J147" s="60"/>
      <c r="K147" s="60"/>
      <c r="L147" s="61"/>
    </row>
    <row r="148" spans="1:12" ht="29.25">
      <c r="A148" s="20" t="s">
        <v>101</v>
      </c>
      <c r="B148" s="20"/>
      <c r="C148" s="20"/>
      <c r="D148" s="20"/>
      <c r="E148" s="20"/>
      <c r="F148" s="20"/>
      <c r="G148" s="20"/>
      <c r="H148" s="20"/>
      <c r="I148" s="21"/>
      <c r="J148" s="21"/>
      <c r="K148" s="21"/>
      <c r="L148" s="61"/>
    </row>
    <row r="149" spans="1:12" ht="13.5">
      <c r="A149" s="13"/>
      <c r="B149" s="13"/>
      <c r="C149" s="13"/>
      <c r="D149" s="13"/>
      <c r="E149" s="13"/>
      <c r="F149" s="13"/>
      <c r="G149" s="14"/>
      <c r="H149" s="15"/>
      <c r="I149" s="16"/>
      <c r="J149" s="16"/>
      <c r="K149" s="16"/>
      <c r="L149" s="61"/>
    </row>
    <row r="150" spans="1:12" ht="13.5">
      <c r="A150" s="22" t="s">
        <v>4</v>
      </c>
      <c r="B150" s="23" t="s">
        <v>5</v>
      </c>
      <c r="C150" s="24" t="s">
        <v>65</v>
      </c>
      <c r="D150" s="81" t="s">
        <v>7</v>
      </c>
      <c r="E150" s="25" t="s">
        <v>8</v>
      </c>
      <c r="F150" s="26" t="s">
        <v>9</v>
      </c>
      <c r="G150" s="27" t="s">
        <v>10</v>
      </c>
      <c r="H150" s="28" t="s">
        <v>11</v>
      </c>
      <c r="K150" s="29"/>
      <c r="L150" s="61"/>
    </row>
    <row r="151" spans="1:12" ht="13.5">
      <c r="A151" s="30" t="s">
        <v>12</v>
      </c>
      <c r="B151" s="82" t="s">
        <v>102</v>
      </c>
      <c r="C151" s="47" t="str">
        <f>G56</f>
        <v>Jaroslav Hroník</v>
      </c>
      <c r="D151" s="85" t="s">
        <v>103</v>
      </c>
      <c r="E151" s="34">
        <v>300</v>
      </c>
      <c r="F151" s="35">
        <v>7</v>
      </c>
      <c r="G151" s="36" t="str">
        <f>IF(E151&gt;E152,C151,IF(E151&lt;E152,C152,0))</f>
        <v>Jaroslav Hroník</v>
      </c>
      <c r="H151" s="37" t="str">
        <f>IF(E151&lt;E152,C151,IF(E151&gt;E152,C152,0))</f>
        <v>Štefan Lendvay</v>
      </c>
      <c r="K151" s="38"/>
      <c r="L151" s="86"/>
    </row>
    <row r="152" spans="1:12" ht="13.5">
      <c r="A152" s="30"/>
      <c r="B152" s="87" t="s">
        <v>104</v>
      </c>
      <c r="C152" s="88" t="str">
        <f>G58</f>
        <v>Štefan Lendvay</v>
      </c>
      <c r="D152" s="71" t="s">
        <v>59</v>
      </c>
      <c r="E152" s="75">
        <v>110</v>
      </c>
      <c r="F152" s="35"/>
      <c r="G152" s="36"/>
      <c r="H152" s="37"/>
      <c r="K152" s="38"/>
      <c r="L152" s="89"/>
    </row>
    <row r="153" spans="1:12" ht="13.5">
      <c r="A153" s="67" t="s">
        <v>15</v>
      </c>
      <c r="B153" s="31" t="s">
        <v>105</v>
      </c>
      <c r="C153" s="76" t="str">
        <f>G60</f>
        <v>Martin Peška</v>
      </c>
      <c r="D153" s="85" t="s">
        <v>103</v>
      </c>
      <c r="E153" s="34">
        <v>250</v>
      </c>
      <c r="F153" s="35">
        <v>5</v>
      </c>
      <c r="G153" s="36" t="str">
        <f>IF(E153&gt;E154,C153,IF(E153&lt;E154,C154,0))</f>
        <v>Petr Okruta</v>
      </c>
      <c r="H153" s="37" t="str">
        <f>IF(E153&lt;E154,C153,IF(E153&gt;E154,C154,0))</f>
        <v>Martin Peška</v>
      </c>
      <c r="K153" s="38"/>
      <c r="L153" s="61"/>
    </row>
    <row r="154" spans="1:12" ht="13.5">
      <c r="A154" s="67"/>
      <c r="B154" s="40" t="s">
        <v>106</v>
      </c>
      <c r="C154" s="70" t="str">
        <f>G62</f>
        <v>Petr Okruta</v>
      </c>
      <c r="D154" s="71" t="s">
        <v>63</v>
      </c>
      <c r="E154" s="43">
        <v>300</v>
      </c>
      <c r="F154" s="35"/>
      <c r="G154" s="36"/>
      <c r="H154" s="37"/>
      <c r="K154" s="38"/>
      <c r="L154" s="61"/>
    </row>
    <row r="155" spans="1:12" ht="13.5">
      <c r="A155" s="67" t="s">
        <v>19</v>
      </c>
      <c r="B155" s="31" t="s">
        <v>107</v>
      </c>
      <c r="C155" s="76" t="str">
        <f>G64</f>
        <v>Martin Müller</v>
      </c>
      <c r="D155" s="85" t="s">
        <v>103</v>
      </c>
      <c r="E155" s="34">
        <v>56</v>
      </c>
      <c r="F155" s="35">
        <v>5</v>
      </c>
      <c r="G155" s="36" t="str">
        <f>IF(E155&gt;E156,C155,IF(E155&lt;E156,C156,0))</f>
        <v>Tomáš Třeštík</v>
      </c>
      <c r="H155" s="37" t="str">
        <f>IF(E155&lt;E156,C155,IF(E155&gt;E156,C156,0))</f>
        <v>Martin Müller</v>
      </c>
      <c r="K155" s="38"/>
      <c r="L155" s="61"/>
    </row>
    <row r="156" spans="1:12" ht="13.5">
      <c r="A156" s="67"/>
      <c r="B156" s="40" t="s">
        <v>108</v>
      </c>
      <c r="C156" s="70" t="str">
        <f>G66</f>
        <v>Tomáš Třeštík</v>
      </c>
      <c r="D156" s="71" t="s">
        <v>30</v>
      </c>
      <c r="E156" s="43">
        <v>300</v>
      </c>
      <c r="F156" s="35"/>
      <c r="G156" s="36"/>
      <c r="H156" s="37"/>
      <c r="K156" s="38"/>
      <c r="L156" s="61"/>
    </row>
    <row r="157" spans="1:12" ht="13.5">
      <c r="A157" s="30" t="s">
        <v>21</v>
      </c>
      <c r="B157" s="90" t="s">
        <v>109</v>
      </c>
      <c r="C157" s="53" t="str">
        <f>G68</f>
        <v>Petr Blažej</v>
      </c>
      <c r="D157" s="85" t="s">
        <v>110</v>
      </c>
      <c r="E157" s="91">
        <v>9</v>
      </c>
      <c r="F157" s="35">
        <v>1</v>
      </c>
      <c r="G157" s="36" t="str">
        <f>IF(E157&gt;E158,C157,IF(E157&lt;E158,C158,0))</f>
        <v>Luboš Brom</v>
      </c>
      <c r="H157" s="37" t="str">
        <f>IF(E157&lt;E158,C157,IF(E157&gt;E158,C158,0))</f>
        <v>Petr Blažej</v>
      </c>
      <c r="K157" s="38"/>
      <c r="L157" s="61"/>
    </row>
    <row r="158" spans="1:12" ht="13.5">
      <c r="A158" s="30"/>
      <c r="B158" s="83" t="s">
        <v>111</v>
      </c>
      <c r="C158" s="41" t="str">
        <f>G70</f>
        <v>Luboš Brom</v>
      </c>
      <c r="D158" s="51" t="s">
        <v>59</v>
      </c>
      <c r="E158" s="43">
        <v>300</v>
      </c>
      <c r="F158" s="35"/>
      <c r="G158" s="36"/>
      <c r="H158" s="37"/>
      <c r="I158" s="38"/>
      <c r="J158" s="38"/>
      <c r="K158" s="38"/>
      <c r="L158" s="61"/>
    </row>
    <row r="159" spans="1:12" ht="13.5">
      <c r="A159" s="92"/>
      <c r="B159" s="93"/>
      <c r="C159" s="94"/>
      <c r="D159" s="94"/>
      <c r="E159" s="94"/>
      <c r="F159" s="94"/>
      <c r="G159" s="95"/>
      <c r="H159" s="96"/>
      <c r="I159" s="89"/>
      <c r="J159" s="38"/>
      <c r="K159" s="38"/>
      <c r="L159" s="61"/>
    </row>
    <row r="160" spans="1:12" ht="13.5">
      <c r="A160" s="97"/>
      <c r="B160" s="98"/>
      <c r="C160" s="99"/>
      <c r="D160" s="99"/>
      <c r="E160" s="99"/>
      <c r="F160" s="99"/>
      <c r="G160" s="100"/>
      <c r="H160" s="101"/>
      <c r="I160" s="89"/>
      <c r="J160" s="38"/>
      <c r="K160" s="38"/>
      <c r="L160" s="61"/>
    </row>
    <row r="161" spans="1:12" ht="29.25">
      <c r="A161" s="20" t="s">
        <v>112</v>
      </c>
      <c r="B161" s="20"/>
      <c r="C161" s="20"/>
      <c r="D161" s="20"/>
      <c r="E161" s="20"/>
      <c r="F161" s="20"/>
      <c r="G161" s="20"/>
      <c r="H161" s="20"/>
      <c r="I161" s="21"/>
      <c r="J161" s="21"/>
      <c r="K161" s="21"/>
      <c r="L161" s="61"/>
    </row>
    <row r="162" spans="1:12" ht="13.5">
      <c r="A162" s="13"/>
      <c r="B162" s="13"/>
      <c r="C162" s="13"/>
      <c r="D162" s="13"/>
      <c r="E162" s="13"/>
      <c r="F162" s="13"/>
      <c r="G162" s="14"/>
      <c r="H162" s="15"/>
      <c r="I162" s="16"/>
      <c r="J162" s="16"/>
      <c r="K162" s="16"/>
      <c r="L162" s="61"/>
    </row>
    <row r="163" spans="1:12" ht="13.5">
      <c r="A163" s="22" t="s">
        <v>4</v>
      </c>
      <c r="B163" s="23" t="s">
        <v>5</v>
      </c>
      <c r="C163" s="24" t="s">
        <v>65</v>
      </c>
      <c r="D163" s="81" t="s">
        <v>7</v>
      </c>
      <c r="E163" s="25" t="s">
        <v>8</v>
      </c>
      <c r="F163" s="26" t="s">
        <v>9</v>
      </c>
      <c r="G163" s="27" t="s">
        <v>10</v>
      </c>
      <c r="H163" s="28" t="s">
        <v>11</v>
      </c>
      <c r="K163" s="29"/>
      <c r="L163" s="61"/>
    </row>
    <row r="164" spans="1:12" ht="13.5">
      <c r="A164" s="30" t="s">
        <v>12</v>
      </c>
      <c r="B164" s="82" t="s">
        <v>113</v>
      </c>
      <c r="C164" s="44" t="str">
        <f>G103</f>
        <v>Petr Barvíř</v>
      </c>
      <c r="D164" s="54">
        <v>41793</v>
      </c>
      <c r="E164" s="34">
        <v>45</v>
      </c>
      <c r="F164" s="35">
        <v>6</v>
      </c>
      <c r="G164" s="36" t="str">
        <f>IF(E164&gt;E165,C164,IF(E164&lt;E165,C165,0))</f>
        <v>Josef Salavec</v>
      </c>
      <c r="H164" s="37" t="str">
        <f>IF(E164&lt;E165,C164,IF(E164&gt;E165,C165,0))</f>
        <v>Petr Barvíř</v>
      </c>
      <c r="K164" s="38"/>
      <c r="L164" s="61"/>
    </row>
    <row r="165" spans="1:12" ht="13.5">
      <c r="A165" s="30"/>
      <c r="B165" s="102" t="s">
        <v>114</v>
      </c>
      <c r="C165" s="41" t="str">
        <f>H70</f>
        <v>Josef Salavec</v>
      </c>
      <c r="D165" s="51" t="s">
        <v>30</v>
      </c>
      <c r="E165" s="43">
        <v>300</v>
      </c>
      <c r="F165" s="35"/>
      <c r="G165" s="36"/>
      <c r="H165" s="37"/>
      <c r="K165" s="38"/>
      <c r="L165" s="61"/>
    </row>
    <row r="166" spans="1:12" ht="13.5">
      <c r="A166" s="30" t="s">
        <v>15</v>
      </c>
      <c r="B166" s="82" t="s">
        <v>115</v>
      </c>
      <c r="C166" s="44" t="str">
        <f>G105</f>
        <v>Michal Drábek</v>
      </c>
      <c r="D166" s="50" t="s">
        <v>23</v>
      </c>
      <c r="E166" s="34">
        <v>0</v>
      </c>
      <c r="F166" s="35">
        <v>0</v>
      </c>
      <c r="G166" s="36" t="str">
        <f>IF(E166&gt;E167,C166,IF(E166&lt;E167,C167,0))</f>
        <v>Ivo Skala</v>
      </c>
      <c r="H166" s="37" t="str">
        <f>IF(E166&lt;E167,C166,IF(E166&gt;E167,C167,0))</f>
        <v>Michal Drábek</v>
      </c>
      <c r="K166" s="38"/>
      <c r="L166" s="61"/>
    </row>
    <row r="167" spans="1:12" ht="13.5">
      <c r="A167" s="30"/>
      <c r="B167" s="102" t="s">
        <v>116</v>
      </c>
      <c r="C167" s="41" t="str">
        <f>H68</f>
        <v>Ivo Skala</v>
      </c>
      <c r="D167" s="50"/>
      <c r="E167" s="43">
        <v>300</v>
      </c>
      <c r="F167" s="35"/>
      <c r="G167" s="36"/>
      <c r="H167" s="37"/>
      <c r="K167" s="38"/>
      <c r="L167" s="61"/>
    </row>
    <row r="168" spans="1:12" ht="13.5">
      <c r="A168" s="30" t="s">
        <v>19</v>
      </c>
      <c r="B168" s="82" t="s">
        <v>117</v>
      </c>
      <c r="C168" s="44" t="str">
        <f>G107</f>
        <v>Jan Řehák</v>
      </c>
      <c r="D168" s="85" t="s">
        <v>118</v>
      </c>
      <c r="E168" s="34">
        <v>129</v>
      </c>
      <c r="F168" s="35">
        <v>9</v>
      </c>
      <c r="G168" s="36" t="str">
        <f>IF(E168&gt;E169,C168,IF(E168&lt;E169,C169,0))</f>
        <v>Tomáš Kocman</v>
      </c>
      <c r="H168" s="37" t="str">
        <f>IF(E168&lt;E169,C168,IF(E168&gt;E169,C169,0))</f>
        <v>Jan Řehák</v>
      </c>
      <c r="K168" s="38"/>
      <c r="L168" s="61"/>
    </row>
    <row r="169" spans="1:12" ht="13.5">
      <c r="A169" s="30"/>
      <c r="B169" s="102" t="s">
        <v>119</v>
      </c>
      <c r="C169" s="41" t="str">
        <f>H66</f>
        <v>Tomáš Kocman</v>
      </c>
      <c r="D169" s="71" t="s">
        <v>59</v>
      </c>
      <c r="E169" s="43">
        <v>300</v>
      </c>
      <c r="F169" s="35"/>
      <c r="G169" s="36"/>
      <c r="H169" s="37"/>
      <c r="K169" s="38"/>
      <c r="L169" s="61"/>
    </row>
    <row r="170" spans="1:12" ht="13.5">
      <c r="A170" s="30" t="s">
        <v>21</v>
      </c>
      <c r="B170" s="82" t="s">
        <v>120</v>
      </c>
      <c r="C170" s="44" t="str">
        <f>G109</f>
        <v>Viktor Holubec</v>
      </c>
      <c r="D170" s="85" t="s">
        <v>103</v>
      </c>
      <c r="E170" s="34">
        <v>134</v>
      </c>
      <c r="F170" s="35">
        <v>15</v>
      </c>
      <c r="G170" s="36" t="str">
        <f>IF(E170&gt;E171,C170,IF(E170&lt;E171,C171,0))</f>
        <v>Viktor Holubec</v>
      </c>
      <c r="H170" s="37" t="str">
        <f>IF(E170&lt;E171,C170,IF(E170&gt;E171,C171,0))</f>
        <v>Tomáš Rubinstein</v>
      </c>
      <c r="K170" s="38"/>
      <c r="L170" s="61"/>
    </row>
    <row r="171" spans="1:12" ht="13.5">
      <c r="A171" s="30"/>
      <c r="B171" s="102" t="s">
        <v>121</v>
      </c>
      <c r="C171" s="41" t="str">
        <f>H64</f>
        <v>Tomáš Rubinstein</v>
      </c>
      <c r="D171" s="71" t="s">
        <v>100</v>
      </c>
      <c r="E171" s="43">
        <v>130</v>
      </c>
      <c r="F171" s="35"/>
      <c r="G171" s="36"/>
      <c r="H171" s="37"/>
      <c r="K171" s="38"/>
      <c r="L171" s="61"/>
    </row>
    <row r="172" spans="1:13" ht="13.5">
      <c r="A172" s="30" t="s">
        <v>25</v>
      </c>
      <c r="B172" s="82" t="s">
        <v>122</v>
      </c>
      <c r="C172" s="44" t="str">
        <f>G111</f>
        <v>Antonín Šup</v>
      </c>
      <c r="D172" s="54">
        <v>41793</v>
      </c>
      <c r="E172" s="34">
        <v>257</v>
      </c>
      <c r="F172" s="35">
        <v>8</v>
      </c>
      <c r="G172" s="36" t="str">
        <f>IF(E172&gt;E173,C172,IF(E172&lt;E173,C173,0))</f>
        <v>Pavel Kubala</v>
      </c>
      <c r="H172" s="37" t="str">
        <f>IF(E172&lt;E173,C172,IF(E172&gt;E173,C173,0))</f>
        <v>Antonín Šup</v>
      </c>
      <c r="K172" s="38"/>
      <c r="L172" s="61"/>
      <c r="M172" s="61"/>
    </row>
    <row r="173" spans="1:13" ht="13.5">
      <c r="A173" s="30"/>
      <c r="B173" s="102" t="s">
        <v>123</v>
      </c>
      <c r="C173" s="41" t="str">
        <f>H62</f>
        <v>Pavel Kubala</v>
      </c>
      <c r="D173" s="51" t="s">
        <v>36</v>
      </c>
      <c r="E173" s="43">
        <v>300</v>
      </c>
      <c r="F173" s="35"/>
      <c r="G173" s="36"/>
      <c r="H173" s="37"/>
      <c r="K173" s="38"/>
      <c r="L173" s="61"/>
      <c r="M173" s="61"/>
    </row>
    <row r="174" spans="1:13" ht="13.5">
      <c r="A174" s="30" t="s">
        <v>27</v>
      </c>
      <c r="B174" s="82" t="s">
        <v>124</v>
      </c>
      <c r="C174" s="44" t="str">
        <f>G113</f>
        <v>Zdeněk Pilný</v>
      </c>
      <c r="D174" s="85" t="s">
        <v>118</v>
      </c>
      <c r="E174" s="34">
        <v>47</v>
      </c>
      <c r="F174" s="35">
        <v>5</v>
      </c>
      <c r="G174" s="36" t="str">
        <f>IF(E174&gt;E175,C174,IF(E174&lt;E175,C175,0))</f>
        <v>Vašek Šnajberk</v>
      </c>
      <c r="H174" s="37" t="str">
        <f>IF(E174&lt;E175,C174,IF(E174&gt;E175,C175,0))</f>
        <v>Zdeněk Pilný</v>
      </c>
      <c r="K174" s="38"/>
      <c r="L174" s="61"/>
      <c r="M174" s="86"/>
    </row>
    <row r="175" spans="1:13" ht="13.5">
      <c r="A175" s="30"/>
      <c r="B175" s="102" t="s">
        <v>125</v>
      </c>
      <c r="C175" s="41" t="str">
        <f>H60</f>
        <v>Vašek Šnajberk</v>
      </c>
      <c r="D175" s="51" t="s">
        <v>100</v>
      </c>
      <c r="E175" s="43">
        <v>300</v>
      </c>
      <c r="F175" s="35"/>
      <c r="G175" s="36"/>
      <c r="H175" s="37"/>
      <c r="K175" s="38"/>
      <c r="L175" s="61"/>
      <c r="M175" s="89"/>
    </row>
    <row r="176" spans="1:13" ht="13.5">
      <c r="A176" s="30" t="s">
        <v>31</v>
      </c>
      <c r="B176" s="82" t="s">
        <v>126</v>
      </c>
      <c r="C176" s="44" t="str">
        <f>G115</f>
        <v>Zdeněk Pilnaj</v>
      </c>
      <c r="D176" s="54">
        <v>41794</v>
      </c>
      <c r="E176" s="34">
        <v>300</v>
      </c>
      <c r="F176" s="35">
        <v>12</v>
      </c>
      <c r="G176" s="36" t="str">
        <f>IF(E176&gt;E177,C176,IF(E176&lt;E177,C177,0))</f>
        <v>Zdeněk Pilnaj</v>
      </c>
      <c r="H176" s="37" t="str">
        <f>IF(E176&lt;E177,C176,IF(E176&gt;E177,C177,0))</f>
        <v>Martin Šindler</v>
      </c>
      <c r="K176" s="38"/>
      <c r="L176" s="86"/>
      <c r="M176" s="61"/>
    </row>
    <row r="177" spans="1:12" ht="13.5">
      <c r="A177" s="30"/>
      <c r="B177" s="102" t="s">
        <v>127</v>
      </c>
      <c r="C177" s="41" t="str">
        <f>H58</f>
        <v>Martin Šindler</v>
      </c>
      <c r="D177" s="51" t="s">
        <v>49</v>
      </c>
      <c r="E177" s="43">
        <v>263</v>
      </c>
      <c r="F177" s="35"/>
      <c r="G177" s="36"/>
      <c r="H177" s="37"/>
      <c r="K177" s="38"/>
      <c r="L177" s="89"/>
    </row>
    <row r="178" spans="1:12" ht="13.5">
      <c r="A178" s="30" t="s">
        <v>33</v>
      </c>
      <c r="B178" s="82" t="s">
        <v>128</v>
      </c>
      <c r="C178" s="44" t="str">
        <f>G117</f>
        <v>Milan Ponevač</v>
      </c>
      <c r="D178" s="54">
        <v>41793</v>
      </c>
      <c r="E178" s="34">
        <v>292</v>
      </c>
      <c r="F178" s="35">
        <v>11</v>
      </c>
      <c r="G178" s="36" t="str">
        <f>IF(E178&gt;E179,C178,IF(E178&lt;E179,C179,0))</f>
        <v>Marko Kraševac</v>
      </c>
      <c r="H178" s="37" t="str">
        <f>IF(E178&lt;E179,C178,IF(E178&gt;E179,C179,0))</f>
        <v>Milan Ponevač</v>
      </c>
      <c r="K178" s="38"/>
      <c r="L178" s="61"/>
    </row>
    <row r="179" spans="1:12" ht="13.5">
      <c r="A179" s="30"/>
      <c r="B179" s="102" t="s">
        <v>129</v>
      </c>
      <c r="C179" s="41" t="str">
        <f>H56</f>
        <v>Marko Kraševac</v>
      </c>
      <c r="D179" s="51" t="s">
        <v>49</v>
      </c>
      <c r="E179" s="43">
        <v>300</v>
      </c>
      <c r="F179" s="35"/>
      <c r="G179" s="36"/>
      <c r="H179" s="37"/>
      <c r="K179" s="38"/>
      <c r="L179" s="61"/>
    </row>
    <row r="180" spans="1:12" ht="13.5">
      <c r="A180" s="39"/>
      <c r="B180" s="77"/>
      <c r="C180" s="39"/>
      <c r="D180" s="39"/>
      <c r="E180" s="39"/>
      <c r="F180" s="39"/>
      <c r="G180" s="78"/>
      <c r="H180" s="79"/>
      <c r="I180" s="39"/>
      <c r="J180" s="60"/>
      <c r="K180" s="60"/>
      <c r="L180" s="61"/>
    </row>
    <row r="181" spans="1:12" ht="13.5">
      <c r="A181" s="39"/>
      <c r="B181" s="77"/>
      <c r="C181" s="39"/>
      <c r="D181" s="39"/>
      <c r="E181" s="39"/>
      <c r="F181" s="39"/>
      <c r="G181" s="78"/>
      <c r="H181" s="79"/>
      <c r="I181" s="39"/>
      <c r="J181" s="60"/>
      <c r="K181" s="60"/>
      <c r="L181" s="61"/>
    </row>
    <row r="182" spans="1:12" ht="13.5">
      <c r="A182" s="39"/>
      <c r="B182" s="77"/>
      <c r="C182" s="39"/>
      <c r="D182" s="39"/>
      <c r="E182" s="39"/>
      <c r="F182" s="39"/>
      <c r="G182" s="78"/>
      <c r="H182" s="79"/>
      <c r="I182" s="39"/>
      <c r="J182" s="60"/>
      <c r="K182" s="60"/>
      <c r="L182" s="61"/>
    </row>
    <row r="183" spans="1:12" ht="13.5">
      <c r="A183" s="39"/>
      <c r="B183" s="77"/>
      <c r="C183" s="39"/>
      <c r="D183" s="39"/>
      <c r="E183" s="39"/>
      <c r="F183" s="39"/>
      <c r="G183" s="78"/>
      <c r="H183" s="79"/>
      <c r="I183" s="39"/>
      <c r="J183" s="60"/>
      <c r="K183" s="60"/>
      <c r="L183" s="61"/>
    </row>
    <row r="184" spans="1:12" ht="13.5">
      <c r="A184" s="39"/>
      <c r="B184" s="77"/>
      <c r="C184" s="39"/>
      <c r="D184" s="39"/>
      <c r="E184" s="39"/>
      <c r="F184" s="39"/>
      <c r="G184" s="78"/>
      <c r="H184" s="79"/>
      <c r="I184" s="39"/>
      <c r="J184" s="60"/>
      <c r="K184" s="60"/>
      <c r="L184" s="61"/>
    </row>
    <row r="185" spans="1:12" ht="13.5">
      <c r="A185" s="39"/>
      <c r="B185" s="77"/>
      <c r="C185" s="39"/>
      <c r="D185" s="39"/>
      <c r="E185" s="39"/>
      <c r="F185" s="39"/>
      <c r="G185" s="78"/>
      <c r="H185" s="79"/>
      <c r="I185" s="39"/>
      <c r="J185" s="60"/>
      <c r="K185" s="60"/>
      <c r="L185" s="61"/>
    </row>
    <row r="186" spans="1:12" ht="13.5">
      <c r="A186" s="39"/>
      <c r="B186" s="77"/>
      <c r="C186" s="39"/>
      <c r="D186" s="39"/>
      <c r="E186" s="39"/>
      <c r="F186" s="39"/>
      <c r="G186" s="78"/>
      <c r="H186" s="79"/>
      <c r="I186" s="39"/>
      <c r="J186" s="60"/>
      <c r="K186" s="60"/>
      <c r="L186" s="61"/>
    </row>
    <row r="187" spans="1:12" ht="13.5">
      <c r="A187" s="39"/>
      <c r="B187" s="77"/>
      <c r="C187" s="39"/>
      <c r="D187" s="39"/>
      <c r="E187" s="39"/>
      <c r="F187" s="39"/>
      <c r="G187" s="78"/>
      <c r="H187" s="79"/>
      <c r="I187" s="39"/>
      <c r="J187" s="60"/>
      <c r="K187" s="60"/>
      <c r="L187" s="61"/>
    </row>
    <row r="188" spans="1:12" ht="19.5">
      <c r="A188" s="7" t="s">
        <v>0</v>
      </c>
      <c r="B188" s="7"/>
      <c r="C188" s="7"/>
      <c r="D188" s="7"/>
      <c r="E188" s="7"/>
      <c r="F188" s="7"/>
      <c r="G188" s="7"/>
      <c r="H188" s="7"/>
      <c r="I188" s="39"/>
      <c r="J188" s="60"/>
      <c r="K188" s="60"/>
      <c r="L188" s="61"/>
    </row>
    <row r="189" spans="1:12" ht="34.5">
      <c r="A189" s="10" t="s">
        <v>1</v>
      </c>
      <c r="B189" s="10"/>
      <c r="C189" s="10"/>
      <c r="D189" s="10"/>
      <c r="E189" s="10"/>
      <c r="F189" s="10"/>
      <c r="G189" s="10"/>
      <c r="H189" s="10"/>
      <c r="I189" s="39"/>
      <c r="J189" s="60"/>
      <c r="K189" s="60"/>
      <c r="L189" s="61"/>
    </row>
    <row r="190" spans="1:12" ht="13.5">
      <c r="A190" s="13"/>
      <c r="B190" s="13"/>
      <c r="C190" s="13"/>
      <c r="D190" s="13"/>
      <c r="E190" s="13"/>
      <c r="F190" s="13"/>
      <c r="G190" s="14"/>
      <c r="H190" s="15"/>
      <c r="I190" s="39"/>
      <c r="J190" s="60"/>
      <c r="K190" s="60"/>
      <c r="L190" s="61"/>
    </row>
    <row r="191" spans="1:12" ht="19.5">
      <c r="A191" s="17" t="s">
        <v>2</v>
      </c>
      <c r="B191" s="17"/>
      <c r="C191" s="17"/>
      <c r="D191" s="17"/>
      <c r="E191" s="17"/>
      <c r="F191" s="17"/>
      <c r="G191" s="17"/>
      <c r="H191" s="17"/>
      <c r="I191" s="39"/>
      <c r="J191" s="60"/>
      <c r="K191" s="60"/>
      <c r="L191" s="61"/>
    </row>
    <row r="192" spans="1:12" ht="13.5">
      <c r="A192" s="13"/>
      <c r="B192" s="13"/>
      <c r="C192" s="13"/>
      <c r="D192" s="13"/>
      <c r="E192" s="13"/>
      <c r="F192" s="13"/>
      <c r="G192" s="14"/>
      <c r="H192" s="15"/>
      <c r="I192" s="39"/>
      <c r="J192" s="60"/>
      <c r="K192" s="60"/>
      <c r="L192" s="61"/>
    </row>
    <row r="193" spans="1:12" ht="29.25">
      <c r="A193" s="20" t="s">
        <v>130</v>
      </c>
      <c r="B193" s="20"/>
      <c r="C193" s="20"/>
      <c r="D193" s="20"/>
      <c r="E193" s="20"/>
      <c r="F193" s="20"/>
      <c r="G193" s="20"/>
      <c r="H193" s="20"/>
      <c r="I193" s="21"/>
      <c r="J193" s="21"/>
      <c r="K193" s="21"/>
      <c r="L193" s="61"/>
    </row>
    <row r="194" spans="1:12" ht="13.5">
      <c r="A194" s="2"/>
      <c r="C194" s="2"/>
      <c r="D194" s="2"/>
      <c r="E194" s="2"/>
      <c r="F194" s="2"/>
      <c r="I194" s="16"/>
      <c r="J194" s="16"/>
      <c r="K194" s="16"/>
      <c r="L194" s="61"/>
    </row>
    <row r="195" spans="1:12" ht="13.5">
      <c r="A195" s="22" t="s">
        <v>4</v>
      </c>
      <c r="B195" s="62" t="s">
        <v>5</v>
      </c>
      <c r="C195" s="63" t="s">
        <v>65</v>
      </c>
      <c r="D195" s="64" t="s">
        <v>7</v>
      </c>
      <c r="E195" s="65" t="s">
        <v>8</v>
      </c>
      <c r="F195" s="26" t="s">
        <v>9</v>
      </c>
      <c r="G195" s="27" t="s">
        <v>10</v>
      </c>
      <c r="H195" s="28" t="s">
        <v>11</v>
      </c>
      <c r="K195" s="29"/>
      <c r="L195" s="61"/>
    </row>
    <row r="196" spans="1:12" ht="13.5">
      <c r="A196" s="30" t="s">
        <v>12</v>
      </c>
      <c r="B196" s="31" t="s">
        <v>131</v>
      </c>
      <c r="C196" s="76" t="str">
        <f>G151</f>
        <v>Jaroslav Hroník</v>
      </c>
      <c r="D196" s="54">
        <v>41795</v>
      </c>
      <c r="E196" s="34">
        <v>56</v>
      </c>
      <c r="F196" s="35">
        <v>2</v>
      </c>
      <c r="G196" s="36" t="str">
        <f>IF(E196&gt;E197,C196,IF(E196&lt;E197,C197,0))</f>
        <v>Petr Okruta</v>
      </c>
      <c r="H196" s="37" t="str">
        <f>IF(E196&lt;E197,C196,IF(E196&gt;E197,C197,0))</f>
        <v>Jaroslav Hroník</v>
      </c>
      <c r="K196" s="38"/>
      <c r="L196" s="61"/>
    </row>
    <row r="197" spans="1:12" ht="13.5">
      <c r="A197" s="30"/>
      <c r="B197" s="103" t="s">
        <v>132</v>
      </c>
      <c r="C197" s="70" t="str">
        <f>G153</f>
        <v>Petr Okruta</v>
      </c>
      <c r="D197" s="51" t="s">
        <v>63</v>
      </c>
      <c r="E197" s="43">
        <v>300</v>
      </c>
      <c r="F197" s="35"/>
      <c r="G197" s="36"/>
      <c r="H197" s="37"/>
      <c r="K197" s="38"/>
      <c r="L197" s="61"/>
    </row>
    <row r="198" spans="1:12" ht="13.5">
      <c r="A198" s="30" t="s">
        <v>15</v>
      </c>
      <c r="B198" s="104" t="s">
        <v>133</v>
      </c>
      <c r="C198" s="53" t="str">
        <f>G155</f>
        <v>Tomáš Třeštík</v>
      </c>
      <c r="D198" s="54">
        <v>41795</v>
      </c>
      <c r="E198" s="91">
        <v>68</v>
      </c>
      <c r="F198" s="35">
        <v>4</v>
      </c>
      <c r="G198" s="36" t="str">
        <f>IF(E198&gt;E199,C198,IF(E198&lt;E199,C199,0))</f>
        <v>Luboš Brom</v>
      </c>
      <c r="H198" s="37" t="str">
        <f>IF(E198&lt;E199,C198,IF(E198&gt;E199,C199,0))</f>
        <v>Tomáš Třeštík</v>
      </c>
      <c r="K198" s="38"/>
      <c r="L198" s="61"/>
    </row>
    <row r="199" spans="1:12" ht="13.5">
      <c r="A199" s="30"/>
      <c r="B199" s="103" t="s">
        <v>134</v>
      </c>
      <c r="C199" s="41" t="str">
        <f>G157</f>
        <v>Luboš Brom</v>
      </c>
      <c r="D199" s="51" t="s">
        <v>49</v>
      </c>
      <c r="E199" s="43">
        <v>300</v>
      </c>
      <c r="F199" s="35"/>
      <c r="G199" s="36"/>
      <c r="H199" s="37"/>
      <c r="K199" s="38"/>
      <c r="L199" s="61"/>
    </row>
    <row r="200" ht="13.5">
      <c r="L200" s="61"/>
    </row>
    <row r="201" spans="1:12" ht="13.5">
      <c r="A201" s="105"/>
      <c r="B201" s="13"/>
      <c r="C201" s="106"/>
      <c r="D201" s="106"/>
      <c r="E201" s="106"/>
      <c r="F201" s="106"/>
      <c r="G201" s="14"/>
      <c r="H201" s="15"/>
      <c r="L201" s="61"/>
    </row>
    <row r="202" spans="1:12" ht="29.25">
      <c r="A202" s="20" t="s">
        <v>135</v>
      </c>
      <c r="B202" s="20"/>
      <c r="C202" s="20"/>
      <c r="D202" s="20"/>
      <c r="E202" s="20"/>
      <c r="F202" s="20"/>
      <c r="G202" s="20"/>
      <c r="H202" s="20"/>
      <c r="I202" s="21"/>
      <c r="J202" s="21"/>
      <c r="K202" s="21"/>
      <c r="L202" s="61"/>
    </row>
    <row r="203" spans="1:12" ht="13.5">
      <c r="A203" s="13"/>
      <c r="B203" s="13"/>
      <c r="C203" s="13"/>
      <c r="D203" s="13"/>
      <c r="E203" s="13"/>
      <c r="F203" s="13"/>
      <c r="G203" s="14"/>
      <c r="H203" s="15"/>
      <c r="I203" s="16"/>
      <c r="J203" s="16"/>
      <c r="K203" s="16"/>
      <c r="L203" s="61"/>
    </row>
    <row r="204" spans="1:12" ht="13.5">
      <c r="A204" s="22" t="s">
        <v>4</v>
      </c>
      <c r="B204" s="23" t="s">
        <v>5</v>
      </c>
      <c r="C204" s="24" t="s">
        <v>65</v>
      </c>
      <c r="D204" s="81" t="s">
        <v>7</v>
      </c>
      <c r="E204" s="25" t="s">
        <v>8</v>
      </c>
      <c r="F204" s="26" t="s">
        <v>9</v>
      </c>
      <c r="G204" s="27" t="s">
        <v>10</v>
      </c>
      <c r="H204" s="28" t="s">
        <v>11</v>
      </c>
      <c r="K204" s="29"/>
      <c r="L204" s="61"/>
    </row>
    <row r="205" spans="1:12" ht="13.5">
      <c r="A205" s="30" t="s">
        <v>12</v>
      </c>
      <c r="B205" s="31" t="s">
        <v>136</v>
      </c>
      <c r="C205" s="44" t="str">
        <f>G164</f>
        <v>Josef Salavec</v>
      </c>
      <c r="D205" s="54">
        <v>41795</v>
      </c>
      <c r="E205" s="34">
        <v>300</v>
      </c>
      <c r="F205" s="35">
        <v>9</v>
      </c>
      <c r="G205" s="36" t="str">
        <f>IF(E205&gt;E206,C205,IF(E205&lt;E206,C206,0))</f>
        <v>Josef Salavec</v>
      </c>
      <c r="H205" s="37" t="str">
        <f>IF(E205&lt;E206,C205,IF(E205&gt;E206,C206,0))</f>
        <v>Ivo Skala</v>
      </c>
      <c r="K205" s="38"/>
      <c r="L205" s="86"/>
    </row>
    <row r="206" spans="1:12" ht="13.5">
      <c r="A206" s="30"/>
      <c r="B206" s="103" t="s">
        <v>137</v>
      </c>
      <c r="C206" s="41" t="str">
        <f>G166</f>
        <v>Ivo Skala</v>
      </c>
      <c r="D206" s="51" t="s">
        <v>36</v>
      </c>
      <c r="E206" s="43">
        <v>192</v>
      </c>
      <c r="F206" s="35"/>
      <c r="G206" s="36"/>
      <c r="H206" s="37"/>
      <c r="K206" s="38"/>
      <c r="L206" s="89"/>
    </row>
    <row r="207" spans="1:12" ht="13.5">
      <c r="A207" s="30" t="s">
        <v>15</v>
      </c>
      <c r="B207" s="31" t="s">
        <v>138</v>
      </c>
      <c r="C207" s="44" t="str">
        <f>G168</f>
        <v>Tomáš Kocman</v>
      </c>
      <c r="D207" s="50" t="s">
        <v>23</v>
      </c>
      <c r="E207" s="34">
        <v>0</v>
      </c>
      <c r="F207" s="35">
        <v>0</v>
      </c>
      <c r="G207" s="36" t="str">
        <f>IF(E207&gt;E208,C207,IF(E207&lt;E208,C208,0))</f>
        <v>Viktor Holubec</v>
      </c>
      <c r="H207" s="37" t="str">
        <f>IF(E207&lt;E208,C207,IF(E207&gt;E208,C208,0))</f>
        <v>Tomáš Kocman</v>
      </c>
      <c r="K207" s="38"/>
      <c r="L207" s="86"/>
    </row>
    <row r="208" spans="1:12" ht="13.5">
      <c r="A208" s="30"/>
      <c r="B208" s="103" t="s">
        <v>139</v>
      </c>
      <c r="C208" s="41" t="str">
        <f>G170</f>
        <v>Viktor Holubec</v>
      </c>
      <c r="D208" s="50"/>
      <c r="E208" s="43">
        <v>300</v>
      </c>
      <c r="F208" s="35"/>
      <c r="G208" s="36"/>
      <c r="H208" s="37"/>
      <c r="K208" s="38"/>
      <c r="L208" s="89"/>
    </row>
    <row r="209" spans="1:12" ht="13.5">
      <c r="A209" s="30" t="s">
        <v>19</v>
      </c>
      <c r="B209" s="31" t="s">
        <v>140</v>
      </c>
      <c r="C209" s="44" t="str">
        <f>G172</f>
        <v>Pavel Kubala</v>
      </c>
      <c r="D209" s="54">
        <v>41795</v>
      </c>
      <c r="E209" s="34">
        <v>291</v>
      </c>
      <c r="F209" s="35">
        <v>15</v>
      </c>
      <c r="G209" s="36" t="str">
        <f>IF(E209&gt;E210,C209,IF(E209&lt;E210,C210,0))</f>
        <v>Pavel Kubala</v>
      </c>
      <c r="H209" s="37" t="str">
        <f>IF(E209&lt;E210,C209,IF(E209&gt;E210,C210,0))</f>
        <v>Vašek Šnajberk</v>
      </c>
      <c r="K209" s="38"/>
      <c r="L209" s="61"/>
    </row>
    <row r="210" spans="1:12" ht="13.5">
      <c r="A210" s="30"/>
      <c r="B210" s="103" t="s">
        <v>141</v>
      </c>
      <c r="C210" s="41" t="str">
        <f>G174</f>
        <v>Vašek Šnajberk</v>
      </c>
      <c r="D210" s="51" t="s">
        <v>59</v>
      </c>
      <c r="E210" s="43">
        <v>281</v>
      </c>
      <c r="F210" s="35"/>
      <c r="G210" s="36"/>
      <c r="H210" s="37"/>
      <c r="K210" s="38"/>
      <c r="L210" s="61"/>
    </row>
    <row r="211" spans="1:12" ht="13.5">
      <c r="A211" s="30" t="s">
        <v>21</v>
      </c>
      <c r="B211" s="31" t="s">
        <v>142</v>
      </c>
      <c r="C211" s="44" t="str">
        <f>G176</f>
        <v>Zdeněk Pilnaj</v>
      </c>
      <c r="D211" s="54">
        <v>41795</v>
      </c>
      <c r="E211" s="34">
        <v>300</v>
      </c>
      <c r="F211" s="35">
        <v>14</v>
      </c>
      <c r="G211" s="36" t="str">
        <f>IF(E211&gt;E212,C211,IF(E211&lt;E212,C212,0))</f>
        <v>Zdeněk Pilnaj</v>
      </c>
      <c r="H211" s="37" t="str">
        <f>IF(E211&lt;E212,C211,IF(E211&gt;E212,C212,0))</f>
        <v>Marko Kraševac</v>
      </c>
      <c r="K211" s="38"/>
      <c r="L211" s="86"/>
    </row>
    <row r="212" spans="1:12" ht="13.5">
      <c r="A212" s="30"/>
      <c r="B212" s="103" t="s">
        <v>143</v>
      </c>
      <c r="C212" s="41" t="str">
        <f>G178</f>
        <v>Marko Kraševac</v>
      </c>
      <c r="D212" s="51" t="s">
        <v>100</v>
      </c>
      <c r="E212" s="43">
        <v>101</v>
      </c>
      <c r="F212" s="35"/>
      <c r="G212" s="36"/>
      <c r="H212" s="37"/>
      <c r="K212" s="38"/>
      <c r="L212" s="89"/>
    </row>
    <row r="213" spans="10:12" ht="13.5">
      <c r="J213" s="60"/>
      <c r="K213" s="60"/>
      <c r="L213" s="61"/>
    </row>
    <row r="214" spans="10:12" ht="13.5">
      <c r="J214" s="60"/>
      <c r="K214" s="60"/>
      <c r="L214" s="61"/>
    </row>
    <row r="215" spans="10:12" ht="13.5">
      <c r="J215" s="60"/>
      <c r="K215" s="60"/>
      <c r="L215" s="61"/>
    </row>
    <row r="216" spans="10:12" ht="13.5">
      <c r="J216" s="60"/>
      <c r="K216" s="60"/>
      <c r="L216" s="61"/>
    </row>
    <row r="217" spans="10:12" ht="13.5">
      <c r="J217" s="60"/>
      <c r="K217" s="60"/>
      <c r="L217" s="61"/>
    </row>
    <row r="218" spans="10:12" ht="13.5">
      <c r="J218" s="60"/>
      <c r="K218" s="60"/>
      <c r="L218" s="61"/>
    </row>
    <row r="219" spans="10:12" ht="13.5">
      <c r="J219" s="60"/>
      <c r="K219" s="60"/>
      <c r="L219" s="61"/>
    </row>
    <row r="220" spans="10:12" ht="13.5">
      <c r="J220" s="60"/>
      <c r="K220" s="60"/>
      <c r="L220" s="61"/>
    </row>
    <row r="221" spans="10:12" ht="13.5">
      <c r="J221" s="60"/>
      <c r="K221" s="60"/>
      <c r="L221" s="61"/>
    </row>
    <row r="222" spans="10:12" ht="13.5">
      <c r="J222" s="60"/>
      <c r="K222" s="60"/>
      <c r="L222" s="61"/>
    </row>
    <row r="223" spans="10:12" ht="13.5">
      <c r="J223" s="60"/>
      <c r="K223" s="60"/>
      <c r="L223" s="61"/>
    </row>
    <row r="224" spans="10:12" ht="13.5">
      <c r="J224" s="60"/>
      <c r="K224" s="60"/>
      <c r="L224" s="61"/>
    </row>
    <row r="225" spans="10:12" ht="13.5">
      <c r="J225" s="60"/>
      <c r="K225" s="60"/>
      <c r="L225" s="61"/>
    </row>
    <row r="226" spans="10:12" ht="13.5">
      <c r="J226" s="60"/>
      <c r="K226" s="60"/>
      <c r="L226" s="61"/>
    </row>
    <row r="227" spans="10:12" ht="13.5">
      <c r="J227" s="60"/>
      <c r="K227" s="60"/>
      <c r="L227" s="61"/>
    </row>
    <row r="228" spans="10:12" ht="13.5">
      <c r="J228" s="60"/>
      <c r="K228" s="60"/>
      <c r="L228" s="61"/>
    </row>
    <row r="229" spans="10:12" ht="13.5">
      <c r="J229" s="60"/>
      <c r="K229" s="60"/>
      <c r="L229" s="61"/>
    </row>
    <row r="230" spans="10:12" ht="13.5">
      <c r="J230" s="60"/>
      <c r="K230" s="60"/>
      <c r="L230" s="61"/>
    </row>
    <row r="231" spans="10:12" ht="13.5">
      <c r="J231" s="60"/>
      <c r="K231" s="60"/>
      <c r="L231" s="61"/>
    </row>
    <row r="232" spans="10:12" ht="13.5">
      <c r="J232" s="60"/>
      <c r="K232" s="60"/>
      <c r="L232" s="61"/>
    </row>
    <row r="233" spans="10:12" ht="13.5">
      <c r="J233" s="60"/>
      <c r="K233" s="60"/>
      <c r="L233" s="61"/>
    </row>
    <row r="234" spans="1:12" ht="19.5">
      <c r="A234" s="7" t="s">
        <v>0</v>
      </c>
      <c r="B234" s="7"/>
      <c r="C234" s="7"/>
      <c r="D234" s="7"/>
      <c r="E234" s="7"/>
      <c r="F234" s="7"/>
      <c r="G234" s="7"/>
      <c r="H234" s="7"/>
      <c r="J234" s="60"/>
      <c r="K234" s="60"/>
      <c r="L234" s="61"/>
    </row>
    <row r="235" spans="1:12" ht="34.5">
      <c r="A235" s="10" t="s">
        <v>1</v>
      </c>
      <c r="B235" s="10"/>
      <c r="C235" s="10"/>
      <c r="D235" s="10"/>
      <c r="E235" s="10"/>
      <c r="F235" s="10"/>
      <c r="G235" s="10"/>
      <c r="H235" s="10"/>
      <c r="J235" s="60"/>
      <c r="K235" s="60"/>
      <c r="L235" s="61"/>
    </row>
    <row r="236" spans="1:12" ht="13.5">
      <c r="A236" s="13"/>
      <c r="B236" s="13"/>
      <c r="C236" s="13"/>
      <c r="D236" s="13"/>
      <c r="E236" s="13"/>
      <c r="F236" s="13"/>
      <c r="G236" s="14"/>
      <c r="H236" s="15"/>
      <c r="J236" s="60"/>
      <c r="K236" s="60"/>
      <c r="L236" s="61"/>
    </row>
    <row r="237" spans="1:12" ht="19.5">
      <c r="A237" s="17" t="s">
        <v>2</v>
      </c>
      <c r="B237" s="17"/>
      <c r="C237" s="17"/>
      <c r="D237" s="17"/>
      <c r="E237" s="17"/>
      <c r="F237" s="17"/>
      <c r="G237" s="17"/>
      <c r="H237" s="17"/>
      <c r="J237" s="60"/>
      <c r="K237" s="60"/>
      <c r="L237" s="61"/>
    </row>
    <row r="238" spans="1:12" ht="13.5">
      <c r="A238" s="13"/>
      <c r="B238" s="13"/>
      <c r="C238" s="13"/>
      <c r="D238" s="13"/>
      <c r="E238" s="13"/>
      <c r="F238" s="13"/>
      <c r="G238" s="14"/>
      <c r="H238" s="15"/>
      <c r="J238" s="60"/>
      <c r="K238" s="60"/>
      <c r="L238" s="61"/>
    </row>
    <row r="239" spans="1:12" ht="29.25">
      <c r="A239" s="20" t="s">
        <v>144</v>
      </c>
      <c r="B239" s="20"/>
      <c r="C239" s="20"/>
      <c r="D239" s="20"/>
      <c r="E239" s="20"/>
      <c r="F239" s="20"/>
      <c r="G239" s="20"/>
      <c r="H239" s="20"/>
      <c r="I239" s="21"/>
      <c r="J239" s="21"/>
      <c r="K239" s="21"/>
      <c r="L239" s="61"/>
    </row>
    <row r="240" spans="1:12" ht="13.5">
      <c r="A240" s="13"/>
      <c r="B240" s="13"/>
      <c r="C240" s="13"/>
      <c r="D240" s="13"/>
      <c r="E240" s="13"/>
      <c r="F240" s="13"/>
      <c r="G240" s="14"/>
      <c r="H240" s="15"/>
      <c r="I240" s="16"/>
      <c r="J240" s="16"/>
      <c r="K240" s="16"/>
      <c r="L240" s="61"/>
    </row>
    <row r="241" spans="1:12" ht="13.5">
      <c r="A241" s="22" t="s">
        <v>4</v>
      </c>
      <c r="B241" s="23" t="s">
        <v>5</v>
      </c>
      <c r="C241" s="24" t="s">
        <v>65</v>
      </c>
      <c r="D241" s="81" t="s">
        <v>7</v>
      </c>
      <c r="E241" s="25" t="s">
        <v>8</v>
      </c>
      <c r="F241" s="26" t="s">
        <v>9</v>
      </c>
      <c r="G241" s="27" t="s">
        <v>10</v>
      </c>
      <c r="H241" s="28" t="s">
        <v>11</v>
      </c>
      <c r="K241" s="29"/>
      <c r="L241" s="61"/>
    </row>
    <row r="242" spans="1:12" ht="13.5">
      <c r="A242" s="30" t="s">
        <v>12</v>
      </c>
      <c r="B242" s="31" t="s">
        <v>145</v>
      </c>
      <c r="C242" s="44" t="str">
        <f>G196</f>
        <v>Petr Okruta</v>
      </c>
      <c r="D242" s="54">
        <v>41796</v>
      </c>
      <c r="E242" s="34">
        <v>85</v>
      </c>
      <c r="F242" s="35">
        <v>3</v>
      </c>
      <c r="G242" s="36" t="str">
        <f>IF(E242&gt;E243,C242,IF(E242&lt;E243,C243,0))</f>
        <v>Luboš Brom</v>
      </c>
      <c r="H242" s="37" t="str">
        <f>IF(E242&lt;E243,C242,IF(E242&gt;E243,C243,0))</f>
        <v>Petr Okruta</v>
      </c>
      <c r="K242" s="38"/>
      <c r="L242" s="86"/>
    </row>
    <row r="243" spans="1:12" ht="13.5">
      <c r="A243" s="30"/>
      <c r="B243" s="103" t="s">
        <v>146</v>
      </c>
      <c r="C243" s="41" t="str">
        <f>G198</f>
        <v>Luboš Brom</v>
      </c>
      <c r="D243" s="51" t="s">
        <v>59</v>
      </c>
      <c r="E243" s="43">
        <v>300</v>
      </c>
      <c r="F243" s="35"/>
      <c r="G243" s="36"/>
      <c r="H243" s="37"/>
      <c r="K243" s="38"/>
      <c r="L243" s="89"/>
    </row>
    <row r="244" ht="13.5">
      <c r="L244" s="61"/>
    </row>
    <row r="245" spans="1:12" ht="13.5">
      <c r="A245" s="105"/>
      <c r="B245" s="13"/>
      <c r="C245" s="106"/>
      <c r="D245" s="106"/>
      <c r="E245" s="106"/>
      <c r="F245" s="106"/>
      <c r="G245" s="14"/>
      <c r="H245" s="15"/>
      <c r="L245" s="61"/>
    </row>
    <row r="246" spans="1:12" ht="29.25">
      <c r="A246" s="20" t="s">
        <v>147</v>
      </c>
      <c r="B246" s="20"/>
      <c r="C246" s="20"/>
      <c r="D246" s="20"/>
      <c r="E246" s="20"/>
      <c r="F246" s="20"/>
      <c r="G246" s="20"/>
      <c r="H246" s="20"/>
      <c r="I246" s="21"/>
      <c r="J246" s="21"/>
      <c r="K246" s="21"/>
      <c r="L246" s="61"/>
    </row>
    <row r="247" spans="1:12" ht="13.5">
      <c r="A247" s="13"/>
      <c r="B247" s="13"/>
      <c r="C247" s="13"/>
      <c r="D247" s="13"/>
      <c r="E247" s="13"/>
      <c r="F247" s="13"/>
      <c r="G247" s="14"/>
      <c r="H247" s="15"/>
      <c r="I247" s="16"/>
      <c r="J247" s="16"/>
      <c r="K247" s="16"/>
      <c r="L247" s="61"/>
    </row>
    <row r="248" spans="1:12" ht="13.5">
      <c r="A248" s="22" t="s">
        <v>4</v>
      </c>
      <c r="B248" s="23" t="s">
        <v>5</v>
      </c>
      <c r="C248" s="24" t="s">
        <v>65</v>
      </c>
      <c r="D248" s="81" t="s">
        <v>7</v>
      </c>
      <c r="E248" s="25" t="s">
        <v>8</v>
      </c>
      <c r="F248" s="26" t="s">
        <v>9</v>
      </c>
      <c r="G248" s="27" t="s">
        <v>10</v>
      </c>
      <c r="H248" s="28" t="s">
        <v>11</v>
      </c>
      <c r="K248" s="29"/>
      <c r="L248" s="61"/>
    </row>
    <row r="249" spans="1:12" ht="13.5">
      <c r="A249" s="30" t="s">
        <v>12</v>
      </c>
      <c r="B249" s="31" t="s">
        <v>148</v>
      </c>
      <c r="C249" s="44" t="str">
        <f>G205</f>
        <v>Josef Salavec</v>
      </c>
      <c r="D249" s="54">
        <v>41796</v>
      </c>
      <c r="E249" s="34">
        <v>136</v>
      </c>
      <c r="F249" s="35">
        <v>10</v>
      </c>
      <c r="G249" s="36" t="str">
        <f>IF(E249&gt;E250,C249,IF(E249&lt;E250,C250,0))</f>
        <v>Martin Müller</v>
      </c>
      <c r="H249" s="37" t="str">
        <f>IF(E249&lt;E250,C249,IF(E249&gt;E250,C250,0))</f>
        <v>Josef Salavec</v>
      </c>
      <c r="K249" s="38"/>
      <c r="L249" s="61"/>
    </row>
    <row r="250" spans="1:12" ht="13.5">
      <c r="A250" s="30"/>
      <c r="B250" s="107" t="s">
        <v>149</v>
      </c>
      <c r="C250" s="41" t="str">
        <f>H155</f>
        <v>Martin Müller</v>
      </c>
      <c r="D250" s="51" t="s">
        <v>49</v>
      </c>
      <c r="E250" s="43">
        <v>300</v>
      </c>
      <c r="F250" s="35"/>
      <c r="G250" s="36"/>
      <c r="H250" s="37"/>
      <c r="K250" s="38"/>
      <c r="L250" s="61"/>
    </row>
    <row r="251" spans="1:12" ht="13.5">
      <c r="A251" s="30" t="s">
        <v>15</v>
      </c>
      <c r="B251" s="31" t="s">
        <v>150</v>
      </c>
      <c r="C251" s="108" t="str">
        <f>G207</f>
        <v>Viktor Holubec</v>
      </c>
      <c r="D251" s="54">
        <v>41795</v>
      </c>
      <c r="E251" s="109">
        <v>70</v>
      </c>
      <c r="F251" s="35">
        <v>7</v>
      </c>
      <c r="G251" s="36" t="str">
        <f>IF(E251&gt;E252,C251,IF(E251&lt;E252,C252,0))</f>
        <v>Petr Blažej</v>
      </c>
      <c r="H251" s="37" t="str">
        <f>IF(E251&lt;E252,C251,IF(E251&gt;E252,C252,0))</f>
        <v>Viktor Holubec</v>
      </c>
      <c r="K251" s="29"/>
      <c r="L251" s="61"/>
    </row>
    <row r="252" spans="1:12" ht="13.5">
      <c r="A252" s="30"/>
      <c r="B252" s="107" t="s">
        <v>151</v>
      </c>
      <c r="C252" s="41" t="str">
        <f>H157</f>
        <v>Petr Blažej</v>
      </c>
      <c r="D252" s="51" t="s">
        <v>42</v>
      </c>
      <c r="E252" s="43">
        <v>300</v>
      </c>
      <c r="F252" s="35"/>
      <c r="G252" s="36"/>
      <c r="H252" s="37"/>
      <c r="K252" s="38"/>
      <c r="L252" s="61"/>
    </row>
    <row r="253" spans="1:12" ht="13.5">
      <c r="A253" s="30" t="s">
        <v>19</v>
      </c>
      <c r="B253" s="31" t="s">
        <v>152</v>
      </c>
      <c r="C253" s="44" t="str">
        <f>G209</f>
        <v>Pavel Kubala</v>
      </c>
      <c r="D253" s="54">
        <v>41795</v>
      </c>
      <c r="E253" s="34">
        <v>100</v>
      </c>
      <c r="F253" s="35">
        <v>15</v>
      </c>
      <c r="G253" s="36" t="str">
        <f>IF(E253&gt;E254,C253,IF(E253&lt;E254,C254,0))</f>
        <v>Štefan Lendvay</v>
      </c>
      <c r="H253" s="37" t="str">
        <f>IF(E253&lt;E254,C253,IF(E253&gt;E254,C254,0))</f>
        <v>Pavel Kubala</v>
      </c>
      <c r="K253" s="38"/>
      <c r="L253" s="86"/>
    </row>
    <row r="254" spans="1:12" ht="13.5">
      <c r="A254" s="30"/>
      <c r="B254" s="107" t="s">
        <v>153</v>
      </c>
      <c r="C254" s="41" t="str">
        <f>H151</f>
        <v>Štefan Lendvay</v>
      </c>
      <c r="D254" s="51" t="s">
        <v>30</v>
      </c>
      <c r="E254" s="43">
        <v>214</v>
      </c>
      <c r="F254" s="35"/>
      <c r="G254" s="36"/>
      <c r="H254" s="37"/>
      <c r="K254" s="38"/>
      <c r="L254" s="89"/>
    </row>
    <row r="255" spans="1:12" ht="13.5">
      <c r="A255" s="30" t="s">
        <v>21</v>
      </c>
      <c r="B255" s="31" t="s">
        <v>154</v>
      </c>
      <c r="C255" s="44" t="str">
        <f>G211</f>
        <v>Zdeněk Pilnaj</v>
      </c>
      <c r="D255" s="54">
        <v>41796</v>
      </c>
      <c r="E255" s="34">
        <v>95</v>
      </c>
      <c r="F255" s="35">
        <v>10</v>
      </c>
      <c r="G255" s="36" t="str">
        <f>IF(E255&gt;E256,C255,IF(E255&lt;E256,C256,0))</f>
        <v>Martin Peška</v>
      </c>
      <c r="H255" s="37" t="str">
        <f>IF(E255&lt;E256,C255,IF(E255&gt;E256,C256,0))</f>
        <v>Zdeněk Pilnaj</v>
      </c>
      <c r="K255" s="38"/>
      <c r="L255" s="86"/>
    </row>
    <row r="256" spans="1:12" ht="13.5">
      <c r="A256" s="30"/>
      <c r="B256" s="107" t="s">
        <v>155</v>
      </c>
      <c r="C256" s="41" t="str">
        <f>H153</f>
        <v>Martin Peška</v>
      </c>
      <c r="D256" s="71" t="s">
        <v>68</v>
      </c>
      <c r="E256" s="43">
        <v>300</v>
      </c>
      <c r="F256" s="35"/>
      <c r="G256" s="36"/>
      <c r="H256" s="37"/>
      <c r="K256" s="38"/>
      <c r="L256" s="89"/>
    </row>
    <row r="257" spans="10:12" ht="13.5">
      <c r="J257" s="60"/>
      <c r="K257" s="60"/>
      <c r="L257" s="61"/>
    </row>
    <row r="258" spans="1:12" ht="13.5">
      <c r="A258" s="105"/>
      <c r="B258" s="13"/>
      <c r="C258" s="106"/>
      <c r="D258" s="106"/>
      <c r="E258" s="106"/>
      <c r="F258" s="106"/>
      <c r="G258" s="14"/>
      <c r="H258" s="15"/>
      <c r="J258" s="60"/>
      <c r="K258" s="60"/>
      <c r="L258" s="61"/>
    </row>
    <row r="259" spans="1:12" ht="29.25">
      <c r="A259" s="20" t="s">
        <v>156</v>
      </c>
      <c r="B259" s="20"/>
      <c r="C259" s="20"/>
      <c r="D259" s="20"/>
      <c r="E259" s="20"/>
      <c r="F259" s="20"/>
      <c r="G259" s="20"/>
      <c r="H259" s="20"/>
      <c r="I259" s="21"/>
      <c r="J259" s="21"/>
      <c r="K259" s="21"/>
      <c r="L259" s="61"/>
    </row>
    <row r="260" spans="1:12" ht="13.5">
      <c r="A260" s="13"/>
      <c r="B260" s="13"/>
      <c r="C260" s="13"/>
      <c r="D260" s="13"/>
      <c r="E260" s="13"/>
      <c r="F260" s="13"/>
      <c r="G260" s="14"/>
      <c r="H260" s="15"/>
      <c r="I260" s="16"/>
      <c r="J260" s="16"/>
      <c r="K260" s="16"/>
      <c r="L260" s="61"/>
    </row>
    <row r="261" spans="1:12" ht="13.5">
      <c r="A261" s="22" t="s">
        <v>4</v>
      </c>
      <c r="B261" s="23" t="s">
        <v>5</v>
      </c>
      <c r="C261" s="24" t="s">
        <v>65</v>
      </c>
      <c r="D261" s="81" t="s">
        <v>7</v>
      </c>
      <c r="E261" s="25" t="s">
        <v>8</v>
      </c>
      <c r="F261" s="26" t="s">
        <v>9</v>
      </c>
      <c r="G261" s="27" t="s">
        <v>10</v>
      </c>
      <c r="H261" s="28" t="s">
        <v>11</v>
      </c>
      <c r="K261" s="29"/>
      <c r="L261" s="61"/>
    </row>
    <row r="262" spans="1:12" ht="13.5">
      <c r="A262" s="30" t="s">
        <v>12</v>
      </c>
      <c r="B262" s="31" t="s">
        <v>154</v>
      </c>
      <c r="C262" s="44" t="str">
        <f>G249</f>
        <v>Martin Müller</v>
      </c>
      <c r="D262" s="54">
        <v>41796</v>
      </c>
      <c r="E262" s="34">
        <v>248</v>
      </c>
      <c r="F262" s="35">
        <v>11</v>
      </c>
      <c r="G262" s="36" t="str">
        <f>IF(E262&gt;E263,C262,IF(E262&lt;E263,C263,0))</f>
        <v>Petr Blažej</v>
      </c>
      <c r="H262" s="37" t="str">
        <f>IF(E262&lt;E263,C262,IF(E262&gt;E263,C263,0))</f>
        <v>Martin Müller</v>
      </c>
      <c r="K262" s="38"/>
      <c r="L262" s="61"/>
    </row>
    <row r="263" spans="1:12" ht="13.5">
      <c r="A263" s="30"/>
      <c r="B263" s="103" t="s">
        <v>157</v>
      </c>
      <c r="C263" s="41" t="str">
        <f>G251</f>
        <v>Petr Blažej</v>
      </c>
      <c r="D263" s="51" t="s">
        <v>30</v>
      </c>
      <c r="E263" s="43">
        <v>300</v>
      </c>
      <c r="F263" s="35"/>
      <c r="G263" s="36"/>
      <c r="H263" s="37"/>
      <c r="K263" s="38"/>
      <c r="L263" s="61"/>
    </row>
    <row r="264" spans="1:12" ht="13.5">
      <c r="A264" s="30" t="s">
        <v>15</v>
      </c>
      <c r="B264" s="31" t="s">
        <v>158</v>
      </c>
      <c r="C264" s="44" t="str">
        <f>G253</f>
        <v>Štefan Lendvay</v>
      </c>
      <c r="D264" s="54">
        <v>41796</v>
      </c>
      <c r="E264" s="34">
        <v>300</v>
      </c>
      <c r="F264" s="35">
        <v>14</v>
      </c>
      <c r="G264" s="36" t="str">
        <f>IF(E264&gt;E265,C264,IF(E264&lt;E265,C265,0))</f>
        <v>Štefan Lendvay</v>
      </c>
      <c r="H264" s="37" t="str">
        <f>IF(E264&lt;E265,C264,IF(E264&gt;E265,C265,0))</f>
        <v>Martin Peška</v>
      </c>
      <c r="K264" s="38"/>
      <c r="L264" s="61"/>
    </row>
    <row r="265" spans="1:12" ht="13.5">
      <c r="A265" s="30"/>
      <c r="B265" s="103" t="s">
        <v>159</v>
      </c>
      <c r="C265" s="41" t="str">
        <f>G255</f>
        <v>Martin Peška</v>
      </c>
      <c r="D265" s="51" t="s">
        <v>36</v>
      </c>
      <c r="E265" s="43">
        <v>230</v>
      </c>
      <c r="F265" s="35"/>
      <c r="G265" s="36"/>
      <c r="H265" s="37"/>
      <c r="K265" s="38"/>
      <c r="L265" s="61"/>
    </row>
    <row r="266" spans="10:12" ht="13.5">
      <c r="J266" s="60"/>
      <c r="K266" s="60"/>
      <c r="L266" s="61"/>
    </row>
    <row r="267" spans="3:12" ht="24.75">
      <c r="C267" s="110" t="s">
        <v>160</v>
      </c>
      <c r="D267" s="106"/>
      <c r="E267" s="106"/>
      <c r="F267" s="106"/>
      <c r="G267" s="14"/>
      <c r="J267" s="60"/>
      <c r="K267" s="60"/>
      <c r="L267" s="61"/>
    </row>
    <row r="268" spans="10:12" ht="13.5">
      <c r="J268" s="60"/>
      <c r="K268" s="60"/>
      <c r="L268" s="61"/>
    </row>
    <row r="269" spans="10:12" ht="13.5">
      <c r="J269" s="60"/>
      <c r="K269" s="60"/>
      <c r="L269" s="61"/>
    </row>
    <row r="270" spans="10:12" ht="13.5">
      <c r="J270" s="60"/>
      <c r="K270" s="60"/>
      <c r="L270" s="61"/>
    </row>
    <row r="271" spans="10:12" ht="13.5">
      <c r="J271" s="60"/>
      <c r="K271" s="60"/>
      <c r="L271" s="61"/>
    </row>
    <row r="272" spans="10:12" ht="13.5">
      <c r="J272" s="60"/>
      <c r="K272" s="60"/>
      <c r="L272" s="61"/>
    </row>
    <row r="273" spans="10:12" ht="13.5">
      <c r="J273" s="60"/>
      <c r="K273" s="60"/>
      <c r="L273" s="61"/>
    </row>
    <row r="274" spans="10:12" ht="13.5">
      <c r="J274" s="60"/>
      <c r="K274" s="60"/>
      <c r="L274" s="61"/>
    </row>
    <row r="275" spans="10:12" ht="13.5">
      <c r="J275" s="60"/>
      <c r="K275" s="60"/>
      <c r="L275" s="61"/>
    </row>
    <row r="276" spans="10:12" ht="13.5">
      <c r="J276" s="60"/>
      <c r="K276" s="60"/>
      <c r="L276" s="61"/>
    </row>
    <row r="277" spans="1:12" ht="19.5">
      <c r="A277" s="7" t="s">
        <v>0</v>
      </c>
      <c r="B277" s="7"/>
      <c r="C277" s="7"/>
      <c r="D277" s="7"/>
      <c r="E277" s="7"/>
      <c r="F277" s="7"/>
      <c r="G277" s="7"/>
      <c r="H277" s="7"/>
      <c r="J277" s="60"/>
      <c r="K277" s="60"/>
      <c r="L277" s="61"/>
    </row>
    <row r="278" spans="1:12" ht="34.5">
      <c r="A278" s="10" t="s">
        <v>1</v>
      </c>
      <c r="B278" s="10"/>
      <c r="C278" s="10"/>
      <c r="D278" s="10"/>
      <c r="E278" s="10"/>
      <c r="F278" s="10"/>
      <c r="G278" s="10"/>
      <c r="H278" s="10"/>
      <c r="J278" s="60"/>
      <c r="K278" s="60"/>
      <c r="L278" s="61"/>
    </row>
    <row r="279" spans="1:12" ht="13.5">
      <c r="A279" s="13"/>
      <c r="B279" s="13"/>
      <c r="C279" s="13"/>
      <c r="D279" s="13"/>
      <c r="E279" s="13"/>
      <c r="F279" s="13"/>
      <c r="G279" s="14"/>
      <c r="H279" s="15"/>
      <c r="J279" s="60"/>
      <c r="K279" s="60"/>
      <c r="L279" s="61"/>
    </row>
    <row r="280" spans="1:12" ht="19.5">
      <c r="A280" s="17" t="s">
        <v>2</v>
      </c>
      <c r="B280" s="17"/>
      <c r="C280" s="17"/>
      <c r="D280" s="17"/>
      <c r="E280" s="17"/>
      <c r="F280" s="17"/>
      <c r="G280" s="17"/>
      <c r="H280" s="17"/>
      <c r="J280" s="60"/>
      <c r="K280" s="60"/>
      <c r="L280" s="61"/>
    </row>
    <row r="281" spans="1:12" ht="13.5">
      <c r="A281" s="13"/>
      <c r="B281" s="13"/>
      <c r="C281" s="13"/>
      <c r="D281" s="13"/>
      <c r="E281" s="13"/>
      <c r="F281" s="13"/>
      <c r="G281" s="14"/>
      <c r="H281" s="15"/>
      <c r="J281" s="60"/>
      <c r="K281" s="60"/>
      <c r="L281" s="61"/>
    </row>
    <row r="282" spans="1:12" ht="29.25">
      <c r="A282" s="20" t="s">
        <v>161</v>
      </c>
      <c r="B282" s="20"/>
      <c r="C282" s="20"/>
      <c r="D282" s="20"/>
      <c r="E282" s="20"/>
      <c r="F282" s="20"/>
      <c r="G282" s="20"/>
      <c r="H282" s="20"/>
      <c r="I282" s="21"/>
      <c r="J282" s="21"/>
      <c r="K282" s="21"/>
      <c r="L282" s="61"/>
    </row>
    <row r="283" spans="1:12" ht="13.5">
      <c r="A283" s="13"/>
      <c r="B283" s="13"/>
      <c r="C283" s="13"/>
      <c r="D283" s="13"/>
      <c r="E283" s="13"/>
      <c r="F283" s="13"/>
      <c r="G283" s="14"/>
      <c r="H283" s="15"/>
      <c r="I283" s="16"/>
      <c r="J283" s="16"/>
      <c r="K283" s="16"/>
      <c r="L283" s="61"/>
    </row>
    <row r="284" spans="1:12" ht="13.5">
      <c r="A284" s="22" t="s">
        <v>4</v>
      </c>
      <c r="B284" s="23" t="s">
        <v>5</v>
      </c>
      <c r="C284" s="24" t="s">
        <v>65</v>
      </c>
      <c r="D284" s="81" t="s">
        <v>7</v>
      </c>
      <c r="E284" s="25" t="s">
        <v>8</v>
      </c>
      <c r="F284" s="26" t="s">
        <v>9</v>
      </c>
      <c r="G284" s="27" t="s">
        <v>10</v>
      </c>
      <c r="H284" s="28" t="s">
        <v>11</v>
      </c>
      <c r="K284" s="29"/>
      <c r="L284" s="61"/>
    </row>
    <row r="285" spans="1:12" ht="13.5">
      <c r="A285" s="30" t="s">
        <v>12</v>
      </c>
      <c r="B285" s="31" t="s">
        <v>162</v>
      </c>
      <c r="C285" s="44" t="str">
        <f>G262</f>
        <v>Petr Blažej</v>
      </c>
      <c r="D285" s="54">
        <v>41798</v>
      </c>
      <c r="E285" s="34">
        <v>27</v>
      </c>
      <c r="F285" s="35">
        <v>1</v>
      </c>
      <c r="G285" s="36" t="str">
        <f>IF(E285&gt;E286,C285,IF(E285&lt;E286,C286,0))</f>
        <v>Jaroslav Hroník</v>
      </c>
      <c r="H285" s="37" t="str">
        <f>IF(E285&lt;E286,C285,IF(E285&gt;E286,C286,0))</f>
        <v>Petr Blažej</v>
      </c>
      <c r="K285" s="38"/>
      <c r="L285" s="61"/>
    </row>
    <row r="286" spans="1:12" ht="13.5">
      <c r="A286" s="30"/>
      <c r="B286" s="107" t="s">
        <v>163</v>
      </c>
      <c r="C286" s="41" t="str">
        <f>H196</f>
        <v>Jaroslav Hroník</v>
      </c>
      <c r="D286" s="51" t="s">
        <v>100</v>
      </c>
      <c r="E286" s="43">
        <v>300</v>
      </c>
      <c r="F286" s="35"/>
      <c r="G286" s="36"/>
      <c r="H286" s="37"/>
      <c r="K286" s="38"/>
      <c r="L286" s="61"/>
    </row>
    <row r="287" spans="1:12" ht="13.5">
      <c r="A287" s="30" t="s">
        <v>15</v>
      </c>
      <c r="B287" s="111" t="s">
        <v>164</v>
      </c>
      <c r="C287" s="44" t="str">
        <f>H198</f>
        <v>Tomáš Třeštík</v>
      </c>
      <c r="D287" s="54">
        <v>41798</v>
      </c>
      <c r="E287" s="34">
        <v>300</v>
      </c>
      <c r="F287" s="35">
        <v>12</v>
      </c>
      <c r="G287" s="36" t="str">
        <f>IF(E287&gt;E288,C287,IF(E287&lt;E288,C288,0))</f>
        <v>Tomáš Třeštík</v>
      </c>
      <c r="H287" s="37" t="str">
        <f>IF(E287&lt;E288,C287,IF(E287&gt;E288,C288,0))</f>
        <v>Štefan Lendvay</v>
      </c>
      <c r="K287" s="38"/>
      <c r="L287" s="61"/>
    </row>
    <row r="288" spans="1:12" ht="13.5">
      <c r="A288" s="30"/>
      <c r="B288" s="103" t="s">
        <v>165</v>
      </c>
      <c r="C288" s="41" t="str">
        <f>G264</f>
        <v>Štefan Lendvay</v>
      </c>
      <c r="D288" s="51" t="s">
        <v>49</v>
      </c>
      <c r="E288" s="43">
        <v>175</v>
      </c>
      <c r="F288" s="35"/>
      <c r="G288" s="36"/>
      <c r="H288" s="37"/>
      <c r="K288" s="38"/>
      <c r="L288" s="61"/>
    </row>
    <row r="289" spans="10:12" ht="13.5">
      <c r="J289" s="60"/>
      <c r="K289" s="60"/>
      <c r="L289" s="61"/>
    </row>
    <row r="290" spans="1:12" ht="13.5">
      <c r="A290" s="105"/>
      <c r="B290" s="13"/>
      <c r="C290" s="106"/>
      <c r="D290" s="106"/>
      <c r="E290" s="106"/>
      <c r="F290" s="106"/>
      <c r="G290" s="14"/>
      <c r="H290" s="15"/>
      <c r="J290" s="60"/>
      <c r="K290" s="60"/>
      <c r="L290" s="61"/>
    </row>
    <row r="291" spans="1:12" ht="30">
      <c r="A291" s="20" t="s">
        <v>166</v>
      </c>
      <c r="B291" s="20"/>
      <c r="C291" s="20"/>
      <c r="D291" s="20"/>
      <c r="E291" s="20"/>
      <c r="F291" s="20"/>
      <c r="G291" s="20"/>
      <c r="H291" s="20"/>
      <c r="I291" s="21"/>
      <c r="J291" s="21"/>
      <c r="K291" s="21"/>
      <c r="L291" s="61"/>
    </row>
    <row r="292" spans="1:12" ht="13.5">
      <c r="A292" s="13"/>
      <c r="B292" s="13"/>
      <c r="C292" s="13"/>
      <c r="D292" s="13"/>
      <c r="E292" s="13"/>
      <c r="F292" s="13"/>
      <c r="G292" s="14"/>
      <c r="H292" s="15"/>
      <c r="I292" s="16"/>
      <c r="J292" s="16"/>
      <c r="K292" s="16"/>
      <c r="L292" s="61"/>
    </row>
    <row r="293" spans="1:12" ht="13.5">
      <c r="A293" s="22" t="s">
        <v>4</v>
      </c>
      <c r="B293" s="23" t="s">
        <v>5</v>
      </c>
      <c r="C293" s="24" t="s">
        <v>65</v>
      </c>
      <c r="D293" s="81" t="s">
        <v>7</v>
      </c>
      <c r="E293" s="25" t="s">
        <v>8</v>
      </c>
      <c r="F293" s="26" t="s">
        <v>9</v>
      </c>
      <c r="G293" s="27" t="s">
        <v>10</v>
      </c>
      <c r="H293" s="28" t="s">
        <v>11</v>
      </c>
      <c r="K293" s="29"/>
      <c r="L293" s="61"/>
    </row>
    <row r="294" spans="1:12" ht="13.5">
      <c r="A294" s="30" t="s">
        <v>12</v>
      </c>
      <c r="B294" s="31" t="s">
        <v>167</v>
      </c>
      <c r="C294" s="44" t="str">
        <f>G285</f>
        <v>Jaroslav Hroník</v>
      </c>
      <c r="D294" s="54">
        <v>41798</v>
      </c>
      <c r="E294" s="34">
        <v>300</v>
      </c>
      <c r="F294" s="35">
        <v>2</v>
      </c>
      <c r="G294" s="36" t="str">
        <f>IF(E294&gt;E295,C294,IF(E294&lt;E295,C295,0))</f>
        <v>Jaroslav Hroník</v>
      </c>
      <c r="H294" s="37" t="str">
        <f>IF(E294&lt;E295,C294,IF(E294&gt;E295,C295,0))</f>
        <v>Tomáš Třeštík</v>
      </c>
      <c r="K294" s="38"/>
      <c r="L294" s="61"/>
    </row>
    <row r="295" spans="1:12" ht="13.5">
      <c r="A295" s="30"/>
      <c r="B295" s="103" t="s">
        <v>168</v>
      </c>
      <c r="C295" s="41" t="str">
        <f>G287</f>
        <v>Tomáš Třeštík</v>
      </c>
      <c r="D295" s="51" t="s">
        <v>59</v>
      </c>
      <c r="E295" s="43">
        <v>71</v>
      </c>
      <c r="F295" s="35"/>
      <c r="G295" s="36"/>
      <c r="H295" s="37"/>
      <c r="K295" s="38"/>
      <c r="L295" s="61"/>
    </row>
    <row r="296" spans="1:12" ht="13.5">
      <c r="A296" s="2"/>
      <c r="C296" s="2"/>
      <c r="D296" s="2"/>
      <c r="E296" s="2"/>
      <c r="F296" s="2"/>
      <c r="I296" s="16"/>
      <c r="J296" s="60"/>
      <c r="K296" s="60"/>
      <c r="L296" s="61"/>
    </row>
    <row r="297" spans="1:12" ht="13.5">
      <c r="A297" s="13"/>
      <c r="B297" s="13"/>
      <c r="C297" s="13"/>
      <c r="D297" s="13"/>
      <c r="E297" s="13"/>
      <c r="F297" s="13"/>
      <c r="G297" s="14"/>
      <c r="H297" s="15"/>
      <c r="I297" s="16"/>
      <c r="J297" s="60"/>
      <c r="K297" s="60"/>
      <c r="L297" s="61"/>
    </row>
    <row r="298" spans="1:12" ht="30">
      <c r="A298" s="20" t="s">
        <v>169</v>
      </c>
      <c r="B298" s="20"/>
      <c r="C298" s="20"/>
      <c r="D298" s="20"/>
      <c r="E298" s="20"/>
      <c r="F298" s="20"/>
      <c r="G298" s="20"/>
      <c r="H298" s="20"/>
      <c r="I298" s="21"/>
      <c r="J298" s="21"/>
      <c r="K298" s="21"/>
      <c r="L298" s="61"/>
    </row>
    <row r="299" spans="1:12" ht="13.5">
      <c r="A299" s="13"/>
      <c r="B299" s="13"/>
      <c r="C299" s="13"/>
      <c r="D299" s="13"/>
      <c r="E299" s="13"/>
      <c r="F299" s="13"/>
      <c r="G299" s="14"/>
      <c r="H299" s="15"/>
      <c r="I299" s="16"/>
      <c r="J299" s="16"/>
      <c r="K299" s="16"/>
      <c r="L299" s="61"/>
    </row>
    <row r="300" spans="1:12" ht="13.5">
      <c r="A300" s="22" t="s">
        <v>4</v>
      </c>
      <c r="B300" s="23" t="s">
        <v>5</v>
      </c>
      <c r="C300" s="24" t="s">
        <v>65</v>
      </c>
      <c r="D300" s="81" t="s">
        <v>7</v>
      </c>
      <c r="E300" s="25" t="s">
        <v>8</v>
      </c>
      <c r="F300" s="26" t="s">
        <v>9</v>
      </c>
      <c r="G300" s="27" t="s">
        <v>10</v>
      </c>
      <c r="H300" s="28" t="s">
        <v>11</v>
      </c>
      <c r="K300" s="29"/>
      <c r="L300" s="61"/>
    </row>
    <row r="301" spans="1:12" ht="13.5">
      <c r="A301" s="30" t="s">
        <v>12</v>
      </c>
      <c r="B301" s="31" t="s">
        <v>170</v>
      </c>
      <c r="C301" s="44" t="str">
        <f>G294</f>
        <v>Jaroslav Hroník</v>
      </c>
      <c r="D301" s="54">
        <v>41798</v>
      </c>
      <c r="E301" s="34">
        <v>300</v>
      </c>
      <c r="F301" s="35">
        <v>2</v>
      </c>
      <c r="G301" s="36" t="str">
        <f>IF(E301&gt;E302,C301,IF(E301&lt;E302,C302,0))</f>
        <v>Jaroslav Hroník</v>
      </c>
      <c r="H301" s="37" t="str">
        <f>IF(E301&lt;E302,C301,IF(E301&gt;E302,C302,0))</f>
        <v>Petr Okruta</v>
      </c>
      <c r="K301" s="38"/>
      <c r="L301" s="61"/>
    </row>
    <row r="302" spans="1:12" ht="13.5">
      <c r="A302" s="30"/>
      <c r="B302" s="107" t="s">
        <v>171</v>
      </c>
      <c r="C302" s="41" t="str">
        <f>H242</f>
        <v>Petr Okruta</v>
      </c>
      <c r="D302" s="51" t="s">
        <v>63</v>
      </c>
      <c r="E302" s="43">
        <v>89</v>
      </c>
      <c r="F302" s="35"/>
      <c r="G302" s="36"/>
      <c r="H302" s="37"/>
      <c r="K302" s="38"/>
      <c r="L302" s="61"/>
    </row>
    <row r="303" spans="1:12" ht="13.5">
      <c r="A303" s="2"/>
      <c r="C303" s="2"/>
      <c r="D303" s="2"/>
      <c r="E303" s="2"/>
      <c r="F303" s="2"/>
      <c r="I303" s="16"/>
      <c r="J303" s="60"/>
      <c r="K303" s="60"/>
      <c r="L303" s="61"/>
    </row>
    <row r="304" spans="1:12" ht="13.5">
      <c r="A304" s="13"/>
      <c r="B304" s="13"/>
      <c r="C304" s="13"/>
      <c r="D304" s="13"/>
      <c r="E304" s="13"/>
      <c r="F304" s="13"/>
      <c r="G304" s="14"/>
      <c r="H304" s="15"/>
      <c r="I304" s="16"/>
      <c r="J304" s="60"/>
      <c r="K304" s="60"/>
      <c r="L304" s="61"/>
    </row>
    <row r="305" spans="1:12" ht="30">
      <c r="A305" s="20" t="s">
        <v>172</v>
      </c>
      <c r="B305" s="20"/>
      <c r="C305" s="20"/>
      <c r="D305" s="20"/>
      <c r="E305" s="20"/>
      <c r="F305" s="20"/>
      <c r="G305" s="20"/>
      <c r="H305" s="20"/>
      <c r="I305" s="21"/>
      <c r="J305" s="21"/>
      <c r="K305" s="21"/>
      <c r="L305" s="61"/>
    </row>
    <row r="306" spans="1:12" ht="13.5">
      <c r="A306" s="13"/>
      <c r="B306" s="13"/>
      <c r="C306" s="13"/>
      <c r="D306" s="13"/>
      <c r="E306" s="13"/>
      <c r="F306" s="13"/>
      <c r="G306" s="14"/>
      <c r="H306" s="15"/>
      <c r="I306" s="16"/>
      <c r="J306" s="16"/>
      <c r="K306" s="16"/>
      <c r="L306" s="61"/>
    </row>
    <row r="307" spans="1:12" ht="13.5">
      <c r="A307" s="22" t="s">
        <v>4</v>
      </c>
      <c r="B307" s="23" t="s">
        <v>5</v>
      </c>
      <c r="C307" s="24" t="s">
        <v>65</v>
      </c>
      <c r="D307" s="81" t="s">
        <v>7</v>
      </c>
      <c r="E307" s="25" t="s">
        <v>8</v>
      </c>
      <c r="F307" s="26" t="s">
        <v>9</v>
      </c>
      <c r="G307" s="27" t="s">
        <v>10</v>
      </c>
      <c r="H307" s="112" t="s">
        <v>11</v>
      </c>
      <c r="I307" s="113" t="s">
        <v>173</v>
      </c>
      <c r="K307" s="29"/>
      <c r="L307" s="61"/>
    </row>
    <row r="308" spans="1:12" ht="13.5">
      <c r="A308" s="30" t="s">
        <v>12</v>
      </c>
      <c r="B308" s="31" t="s">
        <v>174</v>
      </c>
      <c r="C308" s="44" t="str">
        <f>G242</f>
        <v>Luboš Brom</v>
      </c>
      <c r="D308" s="54">
        <v>41798</v>
      </c>
      <c r="E308" s="34">
        <v>500</v>
      </c>
      <c r="F308" s="35">
        <v>5</v>
      </c>
      <c r="G308" s="36" t="str">
        <f>IF(E308&gt;E309,C308,IF(E308&lt;E309,C309,0))</f>
        <v>Luboš Brom</v>
      </c>
      <c r="H308" s="114" t="str">
        <f>IF(E308&lt;E309,C308,IF(E308&gt;E309,C309,0))</f>
        <v>Jaroslav Hroník</v>
      </c>
      <c r="I308" s="115">
        <f>IF(E308&lt;=E309,0,1)</f>
        <v>1</v>
      </c>
      <c r="K308" s="38"/>
      <c r="L308" s="61"/>
    </row>
    <row r="309" spans="1:12" ht="13.5">
      <c r="A309" s="30"/>
      <c r="B309" s="103" t="s">
        <v>175</v>
      </c>
      <c r="C309" s="41" t="str">
        <f>G301</f>
        <v>Jaroslav Hroník</v>
      </c>
      <c r="D309" s="51" t="s">
        <v>36</v>
      </c>
      <c r="E309" s="43">
        <v>286</v>
      </c>
      <c r="F309" s="35"/>
      <c r="G309" s="36"/>
      <c r="H309" s="114"/>
      <c r="I309" s="116">
        <f>IF(E309&lt;=E308,0,1)</f>
        <v>0</v>
      </c>
      <c r="K309" s="38"/>
      <c r="L309" s="61"/>
    </row>
    <row r="310" spans="1:12" ht="13.5">
      <c r="A310" s="30"/>
      <c r="B310" s="31" t="s">
        <v>174</v>
      </c>
      <c r="C310" s="44" t="str">
        <f>G242</f>
        <v>Luboš Brom</v>
      </c>
      <c r="D310" s="54">
        <v>41798</v>
      </c>
      <c r="E310" s="34"/>
      <c r="F310" s="35"/>
      <c r="G310" s="36">
        <f>IF(E310&gt;E311,C310,IF(E310&lt;E311,C311,0))</f>
        <v>0</v>
      </c>
      <c r="H310" s="114">
        <f>IF(E310&lt;E311,C310,IF(E310&gt;E311,C311,0))</f>
        <v>0</v>
      </c>
      <c r="I310" s="115">
        <f>IF(E310&lt;=E311,0,1)</f>
        <v>0</v>
      </c>
      <c r="K310" s="38"/>
      <c r="L310" s="61"/>
    </row>
    <row r="311" spans="1:12" ht="13.5">
      <c r="A311" s="30"/>
      <c r="B311" s="103" t="s">
        <v>175</v>
      </c>
      <c r="C311" s="41" t="str">
        <f>G301</f>
        <v>Jaroslav Hroník</v>
      </c>
      <c r="D311" s="51" t="s">
        <v>30</v>
      </c>
      <c r="E311" s="43"/>
      <c r="F311" s="35"/>
      <c r="G311" s="36"/>
      <c r="H311" s="114"/>
      <c r="I311" s="116">
        <f>IF(E311&lt;=E310,0,1)</f>
        <v>0</v>
      </c>
      <c r="K311" s="38"/>
      <c r="L311" s="61"/>
    </row>
    <row r="312" spans="10:12" ht="13.5">
      <c r="J312" s="60"/>
      <c r="K312" s="60"/>
      <c r="L312" s="61"/>
    </row>
    <row r="313" spans="6:11" ht="13.5">
      <c r="F313" s="117" t="s">
        <v>5</v>
      </c>
      <c r="G313" s="118" t="s">
        <v>176</v>
      </c>
      <c r="H313" s="119" t="s">
        <v>173</v>
      </c>
      <c r="I313" s="60"/>
      <c r="J313" s="60"/>
      <c r="K313" s="61"/>
    </row>
    <row r="314" spans="6:11" ht="13.5">
      <c r="F314" s="120" t="s">
        <v>177</v>
      </c>
      <c r="G314" s="76" t="str">
        <f>C308</f>
        <v>Luboš Brom</v>
      </c>
      <c r="H314" s="121">
        <f>I308+I310</f>
        <v>1</v>
      </c>
      <c r="K314" s="3"/>
    </row>
    <row r="315" spans="6:11" ht="13.5">
      <c r="F315" s="122" t="s">
        <v>178</v>
      </c>
      <c r="G315" s="70" t="str">
        <f>C309</f>
        <v>Jaroslav Hroník</v>
      </c>
      <c r="H315" s="123">
        <f>I309+I311</f>
        <v>0</v>
      </c>
      <c r="K315" s="3"/>
    </row>
    <row r="316" spans="6:11" ht="13.5">
      <c r="F316" s="4"/>
      <c r="G316" s="5"/>
      <c r="H316" s="6"/>
      <c r="K316" s="3"/>
    </row>
    <row r="317" spans="5:11" ht="25.5" customHeight="1">
      <c r="E317" s="124" t="s">
        <v>179</v>
      </c>
      <c r="F317" s="124"/>
      <c r="G317" s="125" t="str">
        <f>IF(H314&gt;H315,G314,IF(H314=H315,0,G315))</f>
        <v>Luboš Brom</v>
      </c>
      <c r="H317" s="125"/>
      <c r="K317" s="3"/>
    </row>
    <row r="318" spans="5:11" ht="25.5" customHeight="1">
      <c r="E318" s="126" t="s">
        <v>180</v>
      </c>
      <c r="F318" s="126"/>
      <c r="G318" s="127" t="str">
        <f>IF(H315&gt;H314,G314,IF(H314=H315,0,G315))</f>
        <v>Jaroslav Hroník</v>
      </c>
      <c r="H318" s="127"/>
      <c r="K318" s="3"/>
    </row>
  </sheetData>
  <sheetProtection selectLockedCells="1" selectUnlockedCells="1"/>
  <mergeCells count="298">
    <mergeCell ref="A1:H1"/>
    <mergeCell ref="S1:Z1"/>
    <mergeCell ref="A2:H2"/>
    <mergeCell ref="S2:Z2"/>
    <mergeCell ref="A4:H4"/>
    <mergeCell ref="S4:Z4"/>
    <mergeCell ref="A6:H6"/>
    <mergeCell ref="A9:A10"/>
    <mergeCell ref="F9:F10"/>
    <mergeCell ref="G9:G10"/>
    <mergeCell ref="H9:H10"/>
    <mergeCell ref="A11:A12"/>
    <mergeCell ref="F11:F12"/>
    <mergeCell ref="G11:G12"/>
    <mergeCell ref="H11:H12"/>
    <mergeCell ref="A13:A14"/>
    <mergeCell ref="F13:F14"/>
    <mergeCell ref="G13:G14"/>
    <mergeCell ref="H13:H14"/>
    <mergeCell ref="A15:A16"/>
    <mergeCell ref="D15:D16"/>
    <mergeCell ref="F15:F16"/>
    <mergeCell ref="G15:G16"/>
    <mergeCell ref="H15:H16"/>
    <mergeCell ref="A17:A18"/>
    <mergeCell ref="F17:F18"/>
    <mergeCell ref="G17:G18"/>
    <mergeCell ref="H17:H18"/>
    <mergeCell ref="A19:A20"/>
    <mergeCell ref="F19:F20"/>
    <mergeCell ref="G19:G20"/>
    <mergeCell ref="H19:H20"/>
    <mergeCell ref="A21:A22"/>
    <mergeCell ref="F21:F22"/>
    <mergeCell ref="G21:G22"/>
    <mergeCell ref="H21:H22"/>
    <mergeCell ref="A23:A24"/>
    <mergeCell ref="F23:F24"/>
    <mergeCell ref="G23:G24"/>
    <mergeCell ref="H23:H24"/>
    <mergeCell ref="A25:A26"/>
    <mergeCell ref="F25:F26"/>
    <mergeCell ref="G25:G26"/>
    <mergeCell ref="H25:H26"/>
    <mergeCell ref="A27:A28"/>
    <mergeCell ref="F27:F28"/>
    <mergeCell ref="G27:G28"/>
    <mergeCell ref="H27:H28"/>
    <mergeCell ref="A29:A30"/>
    <mergeCell ref="D29:D30"/>
    <mergeCell ref="F29:F30"/>
    <mergeCell ref="G29:G30"/>
    <mergeCell ref="H29:H30"/>
    <mergeCell ref="A31:A32"/>
    <mergeCell ref="F31:F32"/>
    <mergeCell ref="G31:G32"/>
    <mergeCell ref="H31:H32"/>
    <mergeCell ref="A33:A34"/>
    <mergeCell ref="F33:F34"/>
    <mergeCell ref="G33:G34"/>
    <mergeCell ref="H33:H34"/>
    <mergeCell ref="A35:A36"/>
    <mergeCell ref="F35:F36"/>
    <mergeCell ref="G35:G36"/>
    <mergeCell ref="H35:H36"/>
    <mergeCell ref="A37:A38"/>
    <mergeCell ref="F37:F38"/>
    <mergeCell ref="G37:G38"/>
    <mergeCell ref="H37:H38"/>
    <mergeCell ref="A39:A40"/>
    <mergeCell ref="F39:F40"/>
    <mergeCell ref="G39:G40"/>
    <mergeCell ref="H39:H40"/>
    <mergeCell ref="A48:H48"/>
    <mergeCell ref="A49:H49"/>
    <mergeCell ref="A51:H51"/>
    <mergeCell ref="A53:H53"/>
    <mergeCell ref="A56:A57"/>
    <mergeCell ref="F56:F57"/>
    <mergeCell ref="G56:G57"/>
    <mergeCell ref="H56:H57"/>
    <mergeCell ref="A58:A59"/>
    <mergeCell ref="F58:F59"/>
    <mergeCell ref="G58:G59"/>
    <mergeCell ref="H58:H59"/>
    <mergeCell ref="A60:A61"/>
    <mergeCell ref="F60:F61"/>
    <mergeCell ref="G60:G61"/>
    <mergeCell ref="H60:H61"/>
    <mergeCell ref="A62:A63"/>
    <mergeCell ref="F62:F63"/>
    <mergeCell ref="G62:G63"/>
    <mergeCell ref="H62:H63"/>
    <mergeCell ref="A64:A65"/>
    <mergeCell ref="F64:F65"/>
    <mergeCell ref="G64:G65"/>
    <mergeCell ref="H64:H65"/>
    <mergeCell ref="A66:A67"/>
    <mergeCell ref="F66:F67"/>
    <mergeCell ref="G66:G67"/>
    <mergeCell ref="H66:H67"/>
    <mergeCell ref="A68:A69"/>
    <mergeCell ref="F68:F69"/>
    <mergeCell ref="G68:G69"/>
    <mergeCell ref="H68:H69"/>
    <mergeCell ref="A70:A71"/>
    <mergeCell ref="F70:F71"/>
    <mergeCell ref="G70:G71"/>
    <mergeCell ref="H70:H71"/>
    <mergeCell ref="A95:H95"/>
    <mergeCell ref="A96:H96"/>
    <mergeCell ref="A98:H98"/>
    <mergeCell ref="A100:H100"/>
    <mergeCell ref="A103:A104"/>
    <mergeCell ref="F103:F104"/>
    <mergeCell ref="G103:G104"/>
    <mergeCell ref="H103:H104"/>
    <mergeCell ref="A105:A106"/>
    <mergeCell ref="F105:F106"/>
    <mergeCell ref="G105:G106"/>
    <mergeCell ref="H105:H106"/>
    <mergeCell ref="A107:A108"/>
    <mergeCell ref="F107:F108"/>
    <mergeCell ref="G107:G108"/>
    <mergeCell ref="H107:H108"/>
    <mergeCell ref="A109:A110"/>
    <mergeCell ref="F109:F110"/>
    <mergeCell ref="G109:G110"/>
    <mergeCell ref="H109:H110"/>
    <mergeCell ref="A111:A112"/>
    <mergeCell ref="F111:F112"/>
    <mergeCell ref="G111:G112"/>
    <mergeCell ref="H111:H112"/>
    <mergeCell ref="A113:A114"/>
    <mergeCell ref="D113:D114"/>
    <mergeCell ref="F113:F114"/>
    <mergeCell ref="G113:G114"/>
    <mergeCell ref="H113:H114"/>
    <mergeCell ref="A115:A116"/>
    <mergeCell ref="F115:F116"/>
    <mergeCell ref="G115:G116"/>
    <mergeCell ref="H115:H116"/>
    <mergeCell ref="A117:A118"/>
    <mergeCell ref="F117:F118"/>
    <mergeCell ref="G117:G118"/>
    <mergeCell ref="H117:H118"/>
    <mergeCell ref="A143:H143"/>
    <mergeCell ref="A144:H144"/>
    <mergeCell ref="A146:H146"/>
    <mergeCell ref="A148:H148"/>
    <mergeCell ref="A151:A152"/>
    <mergeCell ref="F151:F152"/>
    <mergeCell ref="G151:G152"/>
    <mergeCell ref="H151:H152"/>
    <mergeCell ref="A153:A154"/>
    <mergeCell ref="F153:F154"/>
    <mergeCell ref="G153:G154"/>
    <mergeCell ref="H153:H154"/>
    <mergeCell ref="A155:A156"/>
    <mergeCell ref="F155:F156"/>
    <mergeCell ref="G155:G156"/>
    <mergeCell ref="H155:H156"/>
    <mergeCell ref="A157:A158"/>
    <mergeCell ref="F157:F158"/>
    <mergeCell ref="G157:G158"/>
    <mergeCell ref="H157:H158"/>
    <mergeCell ref="A161:H161"/>
    <mergeCell ref="A164:A165"/>
    <mergeCell ref="F164:F165"/>
    <mergeCell ref="G164:G165"/>
    <mergeCell ref="H164:H165"/>
    <mergeCell ref="A166:A167"/>
    <mergeCell ref="D166:D167"/>
    <mergeCell ref="F166:F167"/>
    <mergeCell ref="G166:G167"/>
    <mergeCell ref="H166:H167"/>
    <mergeCell ref="A168:A169"/>
    <mergeCell ref="F168:F169"/>
    <mergeCell ref="G168:G169"/>
    <mergeCell ref="H168:H169"/>
    <mergeCell ref="A170:A171"/>
    <mergeCell ref="F170:F171"/>
    <mergeCell ref="G170:G171"/>
    <mergeCell ref="H170:H171"/>
    <mergeCell ref="A172:A173"/>
    <mergeCell ref="F172:F173"/>
    <mergeCell ref="G172:G173"/>
    <mergeCell ref="H172:H173"/>
    <mergeCell ref="A174:A175"/>
    <mergeCell ref="F174:F175"/>
    <mergeCell ref="G174:G175"/>
    <mergeCell ref="H174:H175"/>
    <mergeCell ref="A176:A177"/>
    <mergeCell ref="F176:F177"/>
    <mergeCell ref="G176:G177"/>
    <mergeCell ref="H176:H177"/>
    <mergeCell ref="A178:A179"/>
    <mergeCell ref="F178:F179"/>
    <mergeCell ref="G178:G179"/>
    <mergeCell ref="H178:H179"/>
    <mergeCell ref="A188:H188"/>
    <mergeCell ref="A189:H189"/>
    <mergeCell ref="A191:H191"/>
    <mergeCell ref="A193:H193"/>
    <mergeCell ref="A196:A197"/>
    <mergeCell ref="F196:F197"/>
    <mergeCell ref="G196:G197"/>
    <mergeCell ref="H196:H197"/>
    <mergeCell ref="A198:A199"/>
    <mergeCell ref="F198:F199"/>
    <mergeCell ref="G198:G199"/>
    <mergeCell ref="H198:H199"/>
    <mergeCell ref="A202:H202"/>
    <mergeCell ref="A205:A206"/>
    <mergeCell ref="F205:F206"/>
    <mergeCell ref="G205:G206"/>
    <mergeCell ref="H205:H206"/>
    <mergeCell ref="A207:A208"/>
    <mergeCell ref="D207:D208"/>
    <mergeCell ref="F207:F208"/>
    <mergeCell ref="G207:G208"/>
    <mergeCell ref="H207:H208"/>
    <mergeCell ref="A209:A210"/>
    <mergeCell ref="F209:F210"/>
    <mergeCell ref="G209:G210"/>
    <mergeCell ref="H209:H210"/>
    <mergeCell ref="A211:A212"/>
    <mergeCell ref="F211:F212"/>
    <mergeCell ref="G211:G212"/>
    <mergeCell ref="H211:H212"/>
    <mergeCell ref="A234:H234"/>
    <mergeCell ref="A235:H235"/>
    <mergeCell ref="A237:H237"/>
    <mergeCell ref="A239:H239"/>
    <mergeCell ref="A242:A243"/>
    <mergeCell ref="F242:F243"/>
    <mergeCell ref="G242:G243"/>
    <mergeCell ref="H242:H243"/>
    <mergeCell ref="A246:H246"/>
    <mergeCell ref="A249:A250"/>
    <mergeCell ref="F249:F250"/>
    <mergeCell ref="G249:G250"/>
    <mergeCell ref="H249:H250"/>
    <mergeCell ref="A251:A252"/>
    <mergeCell ref="F251:F252"/>
    <mergeCell ref="G251:G252"/>
    <mergeCell ref="H251:H252"/>
    <mergeCell ref="A253:A254"/>
    <mergeCell ref="F253:F254"/>
    <mergeCell ref="G253:G254"/>
    <mergeCell ref="H253:H254"/>
    <mergeCell ref="A255:A256"/>
    <mergeCell ref="F255:F256"/>
    <mergeCell ref="G255:G256"/>
    <mergeCell ref="H255:H256"/>
    <mergeCell ref="A259:H259"/>
    <mergeCell ref="A262:A263"/>
    <mergeCell ref="F262:F263"/>
    <mergeCell ref="G262:G263"/>
    <mergeCell ref="H262:H263"/>
    <mergeCell ref="A264:A265"/>
    <mergeCell ref="F264:F265"/>
    <mergeCell ref="G264:G265"/>
    <mergeCell ref="H264:H265"/>
    <mergeCell ref="A277:H277"/>
    <mergeCell ref="A278:H278"/>
    <mergeCell ref="A280:H280"/>
    <mergeCell ref="A282:H282"/>
    <mergeCell ref="A285:A286"/>
    <mergeCell ref="F285:F286"/>
    <mergeCell ref="G285:G286"/>
    <mergeCell ref="H285:H286"/>
    <mergeCell ref="A287:A288"/>
    <mergeCell ref="F287:F288"/>
    <mergeCell ref="G287:G288"/>
    <mergeCell ref="H287:H288"/>
    <mergeCell ref="A291:H291"/>
    <mergeCell ref="A294:A295"/>
    <mergeCell ref="F294:F295"/>
    <mergeCell ref="G294:G295"/>
    <mergeCell ref="H294:H295"/>
    <mergeCell ref="A298:H298"/>
    <mergeCell ref="A301:A302"/>
    <mergeCell ref="F301:F302"/>
    <mergeCell ref="G301:G302"/>
    <mergeCell ref="H301:H302"/>
    <mergeCell ref="A305:H305"/>
    <mergeCell ref="A308:A311"/>
    <mergeCell ref="F308:F309"/>
    <mergeCell ref="G308:G309"/>
    <mergeCell ref="H308:H309"/>
    <mergeCell ref="F310:F311"/>
    <mergeCell ref="G310:G311"/>
    <mergeCell ref="H310:H311"/>
    <mergeCell ref="E317:F317"/>
    <mergeCell ref="G317:H317"/>
    <mergeCell ref="E318:F318"/>
    <mergeCell ref="G318:H31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43"/>
  <sheetViews>
    <sheetView zoomScale="95" zoomScaleNormal="95" workbookViewId="0" topLeftCell="A1">
      <pane xSplit="7" topLeftCell="H1" activePane="topRight" state="frozen"/>
      <selection pane="topLeft" activeCell="A1" sqref="A1"/>
      <selection pane="topRight" activeCell="K2" sqref="K2"/>
    </sheetView>
  </sheetViews>
  <sheetFormatPr defaultColWidth="9.140625" defaultRowHeight="12.75"/>
  <cols>
    <col min="1" max="1" width="5.28125" style="128" customWidth="1"/>
    <col min="2" max="2" width="12.28125" style="129" customWidth="1"/>
    <col min="3" max="3" width="9.8515625" style="129" customWidth="1"/>
    <col min="4" max="6" width="11.57421875" style="130" customWidth="1"/>
    <col min="7" max="7" width="11.8515625" style="129" customWidth="1"/>
    <col min="8" max="9" width="11.57421875" style="129" customWidth="1"/>
    <col min="10" max="11" width="9.140625" style="129" customWidth="1"/>
    <col min="12" max="13" width="11.57421875" style="129" customWidth="1"/>
    <col min="14" max="15" width="9.140625" style="129" customWidth="1"/>
    <col min="16" max="17" width="11.57421875" style="129" customWidth="1"/>
    <col min="18" max="19" width="9.140625" style="129" customWidth="1"/>
    <col min="20" max="21" width="11.57421875" style="129" customWidth="1"/>
    <col min="22" max="23" width="9.140625" style="129" customWidth="1"/>
    <col min="24" max="25" width="11.57421875" style="129" customWidth="1"/>
    <col min="26" max="27" width="9.140625" style="129" customWidth="1"/>
    <col min="28" max="28" width="11.57421875" style="129" customWidth="1"/>
    <col min="29" max="29" width="11.421875" style="129" customWidth="1"/>
    <col min="30" max="31" width="9.140625" style="129" customWidth="1"/>
    <col min="32" max="33" width="11.57421875" style="129" customWidth="1"/>
    <col min="34" max="35" width="9.140625" style="129" customWidth="1"/>
    <col min="36" max="37" width="11.57421875" style="130" customWidth="1"/>
    <col min="38" max="39" width="9.140625" style="130" customWidth="1"/>
    <col min="40" max="40" width="10.28125" style="130" customWidth="1"/>
    <col min="41" max="43" width="9.140625" style="130" customWidth="1"/>
    <col min="44" max="44" width="10.28125" style="130" customWidth="1"/>
    <col min="45" max="47" width="9.140625" style="130" customWidth="1"/>
    <col min="48" max="48" width="10.421875" style="130" customWidth="1"/>
    <col min="49" max="51" width="9.140625" style="130" customWidth="1"/>
    <col min="52" max="16384" width="9.140625" style="129" customWidth="1"/>
  </cols>
  <sheetData>
    <row r="1" spans="1:7" ht="19.5">
      <c r="A1" s="131" t="s">
        <v>181</v>
      </c>
      <c r="B1" s="131"/>
      <c r="C1" s="131"/>
      <c r="D1" s="131"/>
      <c r="E1" s="131"/>
      <c r="F1" s="131"/>
      <c r="G1" s="131"/>
    </row>
    <row r="2" spans="1:10" ht="27">
      <c r="A2" s="132" t="s">
        <v>182</v>
      </c>
      <c r="B2" s="132"/>
      <c r="C2" s="132"/>
      <c r="D2" s="132"/>
      <c r="E2" s="132"/>
      <c r="F2" s="132"/>
      <c r="G2" s="132"/>
      <c r="H2" s="133"/>
      <c r="I2" s="133"/>
      <c r="J2" s="133"/>
    </row>
    <row r="3" spans="1:7" ht="13.5">
      <c r="A3" s="13"/>
      <c r="B3" s="13"/>
      <c r="C3" s="13"/>
      <c r="D3" s="134"/>
      <c r="E3" s="134"/>
      <c r="F3" s="134"/>
      <c r="G3" s="13"/>
    </row>
    <row r="4" spans="1:51" ht="19.5">
      <c r="A4" s="17" t="s">
        <v>183</v>
      </c>
      <c r="B4" s="17"/>
      <c r="C4" s="17"/>
      <c r="D4" s="17"/>
      <c r="E4" s="17"/>
      <c r="F4" s="17"/>
      <c r="G4" s="1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s="139" customFormat="1" ht="17.25">
      <c r="A5" s="135"/>
      <c r="B5" s="134"/>
      <c r="C5" s="134"/>
      <c r="D5" s="134"/>
      <c r="E5" s="134"/>
      <c r="F5" s="134"/>
      <c r="G5" s="136"/>
      <c r="H5" s="137" t="s">
        <v>184</v>
      </c>
      <c r="I5" s="137"/>
      <c r="J5" s="137"/>
      <c r="K5" s="137"/>
      <c r="L5" s="138" t="s">
        <v>185</v>
      </c>
      <c r="M5" s="138"/>
      <c r="N5" s="138"/>
      <c r="O5" s="138"/>
      <c r="P5" s="138" t="s">
        <v>186</v>
      </c>
      <c r="Q5" s="138"/>
      <c r="R5" s="138"/>
      <c r="S5" s="138"/>
      <c r="T5" s="138" t="s">
        <v>187</v>
      </c>
      <c r="U5" s="138"/>
      <c r="V5" s="138"/>
      <c r="W5" s="138"/>
      <c r="X5" s="138" t="s">
        <v>188</v>
      </c>
      <c r="Y5" s="138"/>
      <c r="Z5" s="138"/>
      <c r="AA5" s="138"/>
      <c r="AB5" s="137" t="s">
        <v>189</v>
      </c>
      <c r="AC5" s="137"/>
      <c r="AD5" s="137"/>
      <c r="AE5" s="137"/>
      <c r="AF5" s="137" t="s">
        <v>190</v>
      </c>
      <c r="AG5" s="137"/>
      <c r="AH5" s="137"/>
      <c r="AI5" s="137"/>
      <c r="AJ5" s="137" t="s">
        <v>191</v>
      </c>
      <c r="AK5" s="137"/>
      <c r="AL5" s="137"/>
      <c r="AM5" s="137"/>
      <c r="AN5" s="137" t="s">
        <v>192</v>
      </c>
      <c r="AO5" s="137"/>
      <c r="AP5" s="137"/>
      <c r="AQ5" s="137"/>
      <c r="AR5" s="137" t="s">
        <v>193</v>
      </c>
      <c r="AS5" s="137"/>
      <c r="AT5" s="137"/>
      <c r="AU5" s="137"/>
      <c r="AV5" s="137" t="s">
        <v>194</v>
      </c>
      <c r="AW5" s="137"/>
      <c r="AX5" s="137"/>
      <c r="AY5" s="137"/>
    </row>
    <row r="6" spans="1:51" ht="13.5">
      <c r="A6" s="30" t="s">
        <v>195</v>
      </c>
      <c r="B6" s="140" t="s">
        <v>65</v>
      </c>
      <c r="C6" s="81" t="s">
        <v>6</v>
      </c>
      <c r="D6" s="81" t="s">
        <v>196</v>
      </c>
      <c r="E6" s="81" t="s">
        <v>197</v>
      </c>
      <c r="F6" s="81" t="s">
        <v>198</v>
      </c>
      <c r="G6" s="81" t="s">
        <v>199</v>
      </c>
      <c r="H6" s="107" t="s">
        <v>8</v>
      </c>
      <c r="I6" s="141" t="s">
        <v>9</v>
      </c>
      <c r="J6" s="141" t="s">
        <v>200</v>
      </c>
      <c r="K6" s="142" t="s">
        <v>198</v>
      </c>
      <c r="L6" s="24" t="s">
        <v>8</v>
      </c>
      <c r="M6" s="81" t="s">
        <v>9</v>
      </c>
      <c r="N6" s="81" t="s">
        <v>200</v>
      </c>
      <c r="O6" s="25" t="s">
        <v>198</v>
      </c>
      <c r="P6" s="24" t="s">
        <v>8</v>
      </c>
      <c r="Q6" s="81" t="s">
        <v>9</v>
      </c>
      <c r="R6" s="81" t="s">
        <v>200</v>
      </c>
      <c r="S6" s="25" t="s">
        <v>198</v>
      </c>
      <c r="T6" s="24" t="s">
        <v>8</v>
      </c>
      <c r="U6" s="81" t="s">
        <v>9</v>
      </c>
      <c r="V6" s="81" t="s">
        <v>200</v>
      </c>
      <c r="W6" s="25" t="s">
        <v>198</v>
      </c>
      <c r="X6" s="24" t="s">
        <v>8</v>
      </c>
      <c r="Y6" s="81" t="s">
        <v>9</v>
      </c>
      <c r="Z6" s="81" t="s">
        <v>200</v>
      </c>
      <c r="AA6" s="25" t="s">
        <v>198</v>
      </c>
      <c r="AB6" s="24" t="s">
        <v>8</v>
      </c>
      <c r="AC6" s="81" t="s">
        <v>9</v>
      </c>
      <c r="AD6" s="81" t="s">
        <v>200</v>
      </c>
      <c r="AE6" s="25" t="s">
        <v>198</v>
      </c>
      <c r="AF6" s="24" t="s">
        <v>8</v>
      </c>
      <c r="AG6" s="81" t="s">
        <v>9</v>
      </c>
      <c r="AH6" s="81" t="s">
        <v>200</v>
      </c>
      <c r="AI6" s="25" t="s">
        <v>198</v>
      </c>
      <c r="AJ6" s="24" t="s">
        <v>8</v>
      </c>
      <c r="AK6" s="81" t="s">
        <v>9</v>
      </c>
      <c r="AL6" s="81" t="s">
        <v>200</v>
      </c>
      <c r="AM6" s="25" t="s">
        <v>198</v>
      </c>
      <c r="AN6" s="24" t="s">
        <v>8</v>
      </c>
      <c r="AO6" s="81" t="s">
        <v>9</v>
      </c>
      <c r="AP6" s="81" t="s">
        <v>200</v>
      </c>
      <c r="AQ6" s="25" t="s">
        <v>198</v>
      </c>
      <c r="AR6" s="24" t="s">
        <v>8</v>
      </c>
      <c r="AS6" s="81" t="s">
        <v>9</v>
      </c>
      <c r="AT6" s="81" t="s">
        <v>200</v>
      </c>
      <c r="AU6" s="25" t="s">
        <v>198</v>
      </c>
      <c r="AV6" s="24" t="s">
        <v>8</v>
      </c>
      <c r="AW6" s="81" t="s">
        <v>9</v>
      </c>
      <c r="AX6" s="81" t="s">
        <v>200</v>
      </c>
      <c r="AY6" s="25" t="s">
        <v>198</v>
      </c>
    </row>
    <row r="7" spans="1:51" ht="13.5">
      <c r="A7" s="111">
        <v>1</v>
      </c>
      <c r="B7" s="32" t="s">
        <v>201</v>
      </c>
      <c r="C7" s="143" t="s">
        <v>202</v>
      </c>
      <c r="D7" s="144">
        <v>150</v>
      </c>
      <c r="E7" s="145">
        <v>150</v>
      </c>
      <c r="F7" s="146">
        <v>420</v>
      </c>
      <c r="G7" s="147">
        <v>73.76744186046511</v>
      </c>
      <c r="H7" s="148">
        <v>300</v>
      </c>
      <c r="I7" s="149">
        <v>2</v>
      </c>
      <c r="J7" s="150">
        <v>150</v>
      </c>
      <c r="K7" s="151">
        <v>277</v>
      </c>
      <c r="L7" s="152">
        <v>300</v>
      </c>
      <c r="M7" s="153">
        <v>7</v>
      </c>
      <c r="N7" s="154">
        <v>42.857142857142854</v>
      </c>
      <c r="O7" s="34">
        <v>159</v>
      </c>
      <c r="P7" s="152">
        <v>400</v>
      </c>
      <c r="Q7" s="153">
        <v>9</v>
      </c>
      <c r="R7" s="154">
        <v>44.44444444444444</v>
      </c>
      <c r="S7" s="34">
        <v>145</v>
      </c>
      <c r="T7" s="148">
        <v>400</v>
      </c>
      <c r="U7" s="149">
        <v>5</v>
      </c>
      <c r="V7" s="150">
        <v>80</v>
      </c>
      <c r="W7" s="151">
        <v>217</v>
      </c>
      <c r="X7" s="152">
        <v>372</v>
      </c>
      <c r="Y7" s="153">
        <v>4</v>
      </c>
      <c r="Z7" s="154">
        <v>93</v>
      </c>
      <c r="AA7" s="34">
        <v>232</v>
      </c>
      <c r="AB7" s="155"/>
      <c r="AC7" s="153"/>
      <c r="AD7" s="154"/>
      <c r="AE7" s="34"/>
      <c r="AF7" s="152"/>
      <c r="AG7" s="153"/>
      <c r="AH7" s="154"/>
      <c r="AI7" s="34"/>
      <c r="AJ7" s="152"/>
      <c r="AK7" s="153"/>
      <c r="AL7" s="154"/>
      <c r="AM7" s="34"/>
      <c r="AN7" s="148">
        <v>400</v>
      </c>
      <c r="AO7" s="149">
        <v>8</v>
      </c>
      <c r="AP7" s="150">
        <v>50</v>
      </c>
      <c r="AQ7" s="151">
        <v>110</v>
      </c>
      <c r="AR7" s="156">
        <v>500</v>
      </c>
      <c r="AS7" s="157">
        <v>4</v>
      </c>
      <c r="AT7" s="158">
        <v>125</v>
      </c>
      <c r="AU7" s="159">
        <v>183</v>
      </c>
      <c r="AV7" s="156">
        <v>500</v>
      </c>
      <c r="AW7" s="157">
        <v>4</v>
      </c>
      <c r="AX7" s="158">
        <v>125</v>
      </c>
      <c r="AY7" s="159">
        <v>420</v>
      </c>
    </row>
    <row r="8" spans="1:51" s="139" customFormat="1" ht="13.5">
      <c r="A8" s="160">
        <v>2</v>
      </c>
      <c r="B8" s="32" t="s">
        <v>203</v>
      </c>
      <c r="C8" s="143" t="s">
        <v>204</v>
      </c>
      <c r="D8" s="161">
        <v>150</v>
      </c>
      <c r="E8" s="145">
        <v>100</v>
      </c>
      <c r="F8" s="146">
        <v>272</v>
      </c>
      <c r="G8" s="162">
        <v>62.46875</v>
      </c>
      <c r="H8" s="163">
        <v>300</v>
      </c>
      <c r="I8" s="164">
        <v>4</v>
      </c>
      <c r="J8" s="165">
        <v>75</v>
      </c>
      <c r="K8" s="166">
        <v>224</v>
      </c>
      <c r="L8" s="163">
        <v>300</v>
      </c>
      <c r="M8" s="164">
        <v>4</v>
      </c>
      <c r="N8" s="165">
        <v>75</v>
      </c>
      <c r="O8" s="166">
        <v>222</v>
      </c>
      <c r="P8" s="163">
        <v>400</v>
      </c>
      <c r="Q8" s="164">
        <v>5</v>
      </c>
      <c r="R8" s="165">
        <v>80</v>
      </c>
      <c r="S8" s="166">
        <v>186</v>
      </c>
      <c r="T8" s="163">
        <v>400</v>
      </c>
      <c r="U8" s="164">
        <v>7</v>
      </c>
      <c r="V8" s="165">
        <v>57.142857142857146</v>
      </c>
      <c r="W8" s="166">
        <v>220</v>
      </c>
      <c r="X8" s="163">
        <v>400</v>
      </c>
      <c r="Y8" s="164">
        <v>4</v>
      </c>
      <c r="Z8" s="165">
        <v>100</v>
      </c>
      <c r="AA8" s="166">
        <v>272</v>
      </c>
      <c r="AB8" s="167"/>
      <c r="AC8" s="168"/>
      <c r="AD8" s="169"/>
      <c r="AE8" s="170"/>
      <c r="AF8" s="171"/>
      <c r="AG8" s="168"/>
      <c r="AH8" s="169"/>
      <c r="AI8" s="170"/>
      <c r="AJ8" s="171"/>
      <c r="AK8" s="168"/>
      <c r="AL8" s="169"/>
      <c r="AM8" s="170"/>
      <c r="AN8" s="171"/>
      <c r="AO8" s="168"/>
      <c r="AP8" s="172"/>
      <c r="AQ8" s="170"/>
      <c r="AR8" s="173">
        <v>96</v>
      </c>
      <c r="AS8" s="174">
        <v>4</v>
      </c>
      <c r="AT8" s="175">
        <v>24</v>
      </c>
      <c r="AU8" s="75">
        <v>58</v>
      </c>
      <c r="AV8" s="173">
        <v>103</v>
      </c>
      <c r="AW8" s="174">
        <v>4</v>
      </c>
      <c r="AX8" s="175">
        <v>25.75</v>
      </c>
      <c r="AY8" s="75">
        <v>66</v>
      </c>
    </row>
    <row r="9" spans="1:51" ht="13.5">
      <c r="A9" s="160">
        <v>3</v>
      </c>
      <c r="B9" s="176" t="s">
        <v>205</v>
      </c>
      <c r="C9" s="177" t="s">
        <v>206</v>
      </c>
      <c r="D9" s="178">
        <v>150</v>
      </c>
      <c r="E9" s="179">
        <v>66.66666666666667</v>
      </c>
      <c r="F9" s="180">
        <v>263</v>
      </c>
      <c r="G9" s="169">
        <v>45.4375</v>
      </c>
      <c r="H9" s="171">
        <v>281</v>
      </c>
      <c r="I9" s="168">
        <v>7</v>
      </c>
      <c r="J9" s="169">
        <v>40.142857142857146</v>
      </c>
      <c r="K9" s="170">
        <v>105</v>
      </c>
      <c r="L9" s="171">
        <v>300</v>
      </c>
      <c r="M9" s="168">
        <v>12</v>
      </c>
      <c r="N9" s="169">
        <v>25</v>
      </c>
      <c r="O9" s="170">
        <v>85</v>
      </c>
      <c r="P9" s="171">
        <v>400</v>
      </c>
      <c r="Q9" s="168">
        <v>0</v>
      </c>
      <c r="R9" s="169">
        <v>0</v>
      </c>
      <c r="S9" s="170">
        <v>0</v>
      </c>
      <c r="T9" s="171">
        <v>400</v>
      </c>
      <c r="U9" s="168">
        <v>14</v>
      </c>
      <c r="V9" s="169">
        <v>28.571428571428573</v>
      </c>
      <c r="W9" s="170">
        <v>86</v>
      </c>
      <c r="X9" s="171">
        <v>400</v>
      </c>
      <c r="Y9" s="168">
        <v>9</v>
      </c>
      <c r="Z9" s="169">
        <v>44.44444444444444</v>
      </c>
      <c r="AA9" s="170">
        <v>136</v>
      </c>
      <c r="AB9" s="181">
        <v>400</v>
      </c>
      <c r="AC9" s="164">
        <v>8</v>
      </c>
      <c r="AD9" s="165">
        <v>50</v>
      </c>
      <c r="AE9" s="166">
        <v>115</v>
      </c>
      <c r="AF9" s="163">
        <v>400</v>
      </c>
      <c r="AG9" s="164">
        <v>6</v>
      </c>
      <c r="AH9" s="165">
        <v>66.66666666666667</v>
      </c>
      <c r="AI9" s="166">
        <v>263</v>
      </c>
      <c r="AJ9" s="171">
        <v>400</v>
      </c>
      <c r="AK9" s="168">
        <v>13</v>
      </c>
      <c r="AL9" s="169">
        <v>30.76923076923077</v>
      </c>
      <c r="AM9" s="170">
        <v>110</v>
      </c>
      <c r="AN9" s="173">
        <v>380</v>
      </c>
      <c r="AO9" s="174">
        <v>8</v>
      </c>
      <c r="AP9" s="175">
        <v>47.5</v>
      </c>
      <c r="AQ9" s="75">
        <v>151</v>
      </c>
      <c r="AR9" s="182"/>
      <c r="AS9" s="183"/>
      <c r="AT9" s="183"/>
      <c r="AU9" s="183"/>
      <c r="AV9" s="183"/>
      <c r="AW9" s="183"/>
      <c r="AX9" s="183"/>
      <c r="AY9" s="183"/>
    </row>
    <row r="10" spans="1:51" s="128" customFormat="1" ht="13.5">
      <c r="A10" s="160">
        <v>4</v>
      </c>
      <c r="B10" s="176" t="s">
        <v>207</v>
      </c>
      <c r="C10" s="177" t="s">
        <v>208</v>
      </c>
      <c r="D10" s="178">
        <v>150</v>
      </c>
      <c r="E10" s="179">
        <v>66.66666666666667</v>
      </c>
      <c r="F10" s="180">
        <v>247</v>
      </c>
      <c r="G10" s="169">
        <v>35.96666666666667</v>
      </c>
      <c r="H10" s="171">
        <v>300</v>
      </c>
      <c r="I10" s="168">
        <v>7</v>
      </c>
      <c r="J10" s="169">
        <v>42.857142857142854</v>
      </c>
      <c r="K10" s="170">
        <v>135</v>
      </c>
      <c r="L10" s="171">
        <v>189</v>
      </c>
      <c r="M10" s="168">
        <v>7</v>
      </c>
      <c r="N10" s="169">
        <v>27</v>
      </c>
      <c r="O10" s="170">
        <v>95</v>
      </c>
      <c r="P10" s="171">
        <v>400</v>
      </c>
      <c r="Q10" s="168">
        <v>11</v>
      </c>
      <c r="R10" s="169">
        <v>36.36363636363637</v>
      </c>
      <c r="S10" s="170">
        <v>77</v>
      </c>
      <c r="T10" s="163">
        <v>400</v>
      </c>
      <c r="U10" s="164">
        <v>6</v>
      </c>
      <c r="V10" s="165">
        <v>66.66666666666667</v>
      </c>
      <c r="W10" s="166">
        <v>247</v>
      </c>
      <c r="X10" s="171">
        <v>469</v>
      </c>
      <c r="Y10" s="168">
        <v>14</v>
      </c>
      <c r="Z10" s="169">
        <v>33.5</v>
      </c>
      <c r="AA10" s="170">
        <v>138</v>
      </c>
      <c r="AB10" s="181">
        <v>400</v>
      </c>
      <c r="AC10" s="164">
        <v>8</v>
      </c>
      <c r="AD10" s="165">
        <v>50</v>
      </c>
      <c r="AE10" s="166">
        <v>156</v>
      </c>
      <c r="AF10" s="171">
        <v>400</v>
      </c>
      <c r="AG10" s="168">
        <v>15</v>
      </c>
      <c r="AH10" s="169">
        <v>26.666666666666668</v>
      </c>
      <c r="AI10" s="170">
        <v>83</v>
      </c>
      <c r="AJ10" s="184">
        <v>285</v>
      </c>
      <c r="AK10" s="55">
        <v>13</v>
      </c>
      <c r="AL10" s="175">
        <v>21.923076923076923</v>
      </c>
      <c r="AM10" s="43">
        <v>93</v>
      </c>
      <c r="AN10" s="182"/>
      <c r="AO10" s="183"/>
      <c r="AP10" s="183"/>
      <c r="AQ10" s="183"/>
      <c r="AR10" s="38"/>
      <c r="AS10" s="38"/>
      <c r="AT10" s="38"/>
      <c r="AU10" s="38"/>
      <c r="AV10" s="38"/>
      <c r="AW10" s="38"/>
      <c r="AX10" s="38"/>
      <c r="AY10" s="38"/>
    </row>
    <row r="11" spans="1:51" ht="13.5">
      <c r="A11" s="160">
        <v>5</v>
      </c>
      <c r="B11" s="32" t="s">
        <v>209</v>
      </c>
      <c r="C11" s="143" t="s">
        <v>210</v>
      </c>
      <c r="D11" s="161">
        <v>150</v>
      </c>
      <c r="E11" s="145">
        <v>78</v>
      </c>
      <c r="F11" s="146">
        <v>195</v>
      </c>
      <c r="G11" s="162">
        <v>45.71052631578947</v>
      </c>
      <c r="H11" s="171">
        <v>300</v>
      </c>
      <c r="I11" s="168">
        <v>10</v>
      </c>
      <c r="J11" s="169">
        <v>30</v>
      </c>
      <c r="K11" s="170">
        <v>115</v>
      </c>
      <c r="L11" s="171">
        <v>300</v>
      </c>
      <c r="M11" s="168">
        <v>7</v>
      </c>
      <c r="N11" s="169">
        <v>42.857142857142854</v>
      </c>
      <c r="O11" s="170">
        <v>108</v>
      </c>
      <c r="P11" s="171">
        <v>400</v>
      </c>
      <c r="Q11" s="168">
        <v>10</v>
      </c>
      <c r="R11" s="169">
        <v>40</v>
      </c>
      <c r="S11" s="170">
        <v>195</v>
      </c>
      <c r="T11" s="171">
        <v>390</v>
      </c>
      <c r="U11" s="168">
        <v>5</v>
      </c>
      <c r="V11" s="169">
        <v>78</v>
      </c>
      <c r="W11" s="170">
        <v>95</v>
      </c>
      <c r="X11" s="171"/>
      <c r="Y11" s="168"/>
      <c r="Z11" s="169"/>
      <c r="AA11" s="170"/>
      <c r="AB11" s="167"/>
      <c r="AC11" s="168"/>
      <c r="AD11" s="169"/>
      <c r="AE11" s="170"/>
      <c r="AF11" s="171">
        <v>347</v>
      </c>
      <c r="AG11" s="168">
        <v>6</v>
      </c>
      <c r="AH11" s="169">
        <v>57.833333333333336</v>
      </c>
      <c r="AI11" s="170">
        <v>192</v>
      </c>
      <c r="AJ11" s="38"/>
      <c r="AK11" s="38"/>
      <c r="AL11" s="185"/>
      <c r="AM11" s="38"/>
      <c r="AN11" s="6"/>
      <c r="AO11" s="6"/>
      <c r="AP11" s="186"/>
      <c r="AQ11" s="6"/>
      <c r="AR11" s="6"/>
      <c r="AS11" s="6"/>
      <c r="AT11" s="186"/>
      <c r="AU11" s="6"/>
      <c r="AV11" s="6"/>
      <c r="AW11" s="6"/>
      <c r="AX11" s="186"/>
      <c r="AY11" s="6"/>
    </row>
    <row r="12" spans="1:51" ht="13.5">
      <c r="A12" s="160">
        <v>6</v>
      </c>
      <c r="B12" s="176" t="s">
        <v>211</v>
      </c>
      <c r="C12" s="177" t="s">
        <v>212</v>
      </c>
      <c r="D12" s="178">
        <v>150</v>
      </c>
      <c r="E12" s="179">
        <v>55.285714285714285</v>
      </c>
      <c r="F12" s="180">
        <v>137</v>
      </c>
      <c r="G12" s="169">
        <v>33.01851851851852</v>
      </c>
      <c r="H12" s="171">
        <v>300</v>
      </c>
      <c r="I12" s="168">
        <v>11</v>
      </c>
      <c r="J12" s="169">
        <v>27.272727272727273</v>
      </c>
      <c r="K12" s="170">
        <v>84</v>
      </c>
      <c r="L12" s="171">
        <v>300</v>
      </c>
      <c r="M12" s="168">
        <v>9</v>
      </c>
      <c r="N12" s="169">
        <v>33.333333333333336</v>
      </c>
      <c r="O12" s="170">
        <v>78</v>
      </c>
      <c r="P12" s="171">
        <v>400</v>
      </c>
      <c r="Q12" s="168">
        <v>12</v>
      </c>
      <c r="R12" s="169">
        <v>33.333333333333336</v>
      </c>
      <c r="S12" s="170">
        <v>91</v>
      </c>
      <c r="T12" s="171">
        <v>387</v>
      </c>
      <c r="U12" s="168">
        <v>7</v>
      </c>
      <c r="V12" s="169">
        <v>55.285714285714285</v>
      </c>
      <c r="W12" s="170">
        <v>137</v>
      </c>
      <c r="X12" s="171"/>
      <c r="Y12" s="168"/>
      <c r="Z12" s="169"/>
      <c r="AA12" s="170"/>
      <c r="AB12" s="167"/>
      <c r="AC12" s="168"/>
      <c r="AD12" s="168"/>
      <c r="AE12" s="170"/>
      <c r="AF12" s="173">
        <v>396</v>
      </c>
      <c r="AG12" s="174">
        <v>15</v>
      </c>
      <c r="AH12" s="172">
        <v>26.4</v>
      </c>
      <c r="AI12" s="75">
        <v>80</v>
      </c>
      <c r="AJ12" s="38"/>
      <c r="AK12" s="38"/>
      <c r="AL12" s="38"/>
      <c r="AM12" s="38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1" ht="13.5">
      <c r="A13" s="160">
        <v>7</v>
      </c>
      <c r="B13" s="176" t="s">
        <v>213</v>
      </c>
      <c r="C13" s="177" t="s">
        <v>202</v>
      </c>
      <c r="D13" s="178">
        <v>150</v>
      </c>
      <c r="E13" s="179">
        <v>28.571428571428573</v>
      </c>
      <c r="F13" s="180">
        <v>111</v>
      </c>
      <c r="G13" s="169">
        <v>25.333333333333332</v>
      </c>
      <c r="H13" s="171">
        <v>111</v>
      </c>
      <c r="I13" s="168">
        <v>6</v>
      </c>
      <c r="J13" s="169">
        <v>18.5</v>
      </c>
      <c r="K13" s="170">
        <v>34</v>
      </c>
      <c r="L13" s="171">
        <v>300</v>
      </c>
      <c r="M13" s="168">
        <v>13</v>
      </c>
      <c r="N13" s="169">
        <v>23.076923076923077</v>
      </c>
      <c r="O13" s="170">
        <v>55</v>
      </c>
      <c r="P13" s="171">
        <v>400</v>
      </c>
      <c r="Q13" s="168">
        <v>14</v>
      </c>
      <c r="R13" s="169">
        <v>28.571428571428573</v>
      </c>
      <c r="S13" s="170">
        <v>111</v>
      </c>
      <c r="T13" s="171">
        <v>385</v>
      </c>
      <c r="U13" s="168">
        <v>15</v>
      </c>
      <c r="V13" s="169">
        <v>25.666666666666668</v>
      </c>
      <c r="W13" s="170">
        <v>55</v>
      </c>
      <c r="X13" s="171">
        <v>400</v>
      </c>
      <c r="Y13" s="168">
        <v>15</v>
      </c>
      <c r="Z13" s="169">
        <v>26.666666666666668</v>
      </c>
      <c r="AA13" s="170">
        <v>76</v>
      </c>
      <c r="AB13" s="167">
        <v>176</v>
      </c>
      <c r="AC13" s="168">
        <v>8</v>
      </c>
      <c r="AD13" s="169">
        <v>22</v>
      </c>
      <c r="AE13" s="170">
        <v>46</v>
      </c>
      <c r="AF13" s="182"/>
      <c r="AG13" s="183"/>
      <c r="AH13" s="185"/>
      <c r="AI13" s="183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</row>
    <row r="14" spans="1:51" ht="13.5">
      <c r="A14" s="160">
        <v>8</v>
      </c>
      <c r="B14" s="176" t="s">
        <v>214</v>
      </c>
      <c r="C14" s="177" t="s">
        <v>215</v>
      </c>
      <c r="D14" s="178">
        <v>150</v>
      </c>
      <c r="E14" s="179">
        <v>30.76923076923077</v>
      </c>
      <c r="F14" s="180">
        <v>98</v>
      </c>
      <c r="G14" s="169">
        <v>25.060606060606062</v>
      </c>
      <c r="H14" s="171">
        <v>300</v>
      </c>
      <c r="I14" s="168">
        <v>11</v>
      </c>
      <c r="J14" s="169">
        <v>27.272727272727273</v>
      </c>
      <c r="K14" s="187">
        <v>83</v>
      </c>
      <c r="L14" s="171">
        <v>0</v>
      </c>
      <c r="M14" s="168">
        <v>0</v>
      </c>
      <c r="N14" s="169">
        <v>0</v>
      </c>
      <c r="O14" s="170">
        <v>0</v>
      </c>
      <c r="P14" s="171">
        <v>127</v>
      </c>
      <c r="Q14" s="168">
        <v>9</v>
      </c>
      <c r="R14" s="169">
        <v>14.11111111111111</v>
      </c>
      <c r="S14" s="170">
        <v>40</v>
      </c>
      <c r="T14" s="171"/>
      <c r="U14" s="168"/>
      <c r="V14" s="169"/>
      <c r="W14" s="170"/>
      <c r="X14" s="171">
        <v>400</v>
      </c>
      <c r="Y14" s="168">
        <v>13</v>
      </c>
      <c r="Z14" s="169">
        <v>30.76923076923077</v>
      </c>
      <c r="AA14" s="170">
        <v>98</v>
      </c>
      <c r="AB14" s="188">
        <v>259</v>
      </c>
      <c r="AC14" s="174">
        <v>8</v>
      </c>
      <c r="AD14" s="172">
        <v>32.375</v>
      </c>
      <c r="AE14" s="75">
        <v>152</v>
      </c>
      <c r="AF14" s="189"/>
      <c r="AG14" s="38"/>
      <c r="AH14" s="190"/>
      <c r="AI14" s="38"/>
      <c r="AJ14" s="38"/>
      <c r="AK14" s="38"/>
      <c r="AL14" s="190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</row>
    <row r="15" spans="1:51" ht="13.5">
      <c r="A15" s="160">
        <v>9</v>
      </c>
      <c r="B15" s="32" t="s">
        <v>216</v>
      </c>
      <c r="C15" s="143" t="s">
        <v>208</v>
      </c>
      <c r="D15" s="161">
        <v>150</v>
      </c>
      <c r="E15" s="145">
        <v>66.66666666666667</v>
      </c>
      <c r="F15" s="146">
        <v>202</v>
      </c>
      <c r="G15" s="162">
        <v>34.372549019607845</v>
      </c>
      <c r="H15" s="171">
        <v>273</v>
      </c>
      <c r="I15" s="168">
        <v>10</v>
      </c>
      <c r="J15" s="169">
        <v>27.3</v>
      </c>
      <c r="K15" s="170">
        <v>90</v>
      </c>
      <c r="L15" s="171">
        <v>300</v>
      </c>
      <c r="M15" s="168">
        <v>12</v>
      </c>
      <c r="N15" s="169">
        <v>25</v>
      </c>
      <c r="O15" s="170">
        <v>84</v>
      </c>
      <c r="P15" s="163">
        <v>400</v>
      </c>
      <c r="Q15" s="164">
        <v>6</v>
      </c>
      <c r="R15" s="165">
        <v>66.66666666666667</v>
      </c>
      <c r="S15" s="166">
        <v>107</v>
      </c>
      <c r="T15" s="171">
        <v>400</v>
      </c>
      <c r="U15" s="168">
        <v>10</v>
      </c>
      <c r="V15" s="169">
        <v>40</v>
      </c>
      <c r="W15" s="170">
        <v>202</v>
      </c>
      <c r="X15" s="171">
        <v>380</v>
      </c>
      <c r="Y15" s="168">
        <v>13</v>
      </c>
      <c r="Z15" s="169">
        <v>29.23076923076923</v>
      </c>
      <c r="AA15" s="170">
        <v>102</v>
      </c>
      <c r="AB15" s="182"/>
      <c r="AC15" s="183"/>
      <c r="AD15" s="185"/>
      <c r="AE15" s="183"/>
      <c r="AF15" s="38"/>
      <c r="AG15" s="38"/>
      <c r="AH15" s="190"/>
      <c r="AI15" s="38"/>
      <c r="AJ15" s="38"/>
      <c r="AK15" s="38"/>
      <c r="AL15" s="190"/>
      <c r="AM15" s="38"/>
      <c r="AN15" s="38"/>
      <c r="AO15" s="38"/>
      <c r="AP15" s="190"/>
      <c r="AQ15" s="38"/>
      <c r="AR15" s="38"/>
      <c r="AS15" s="38"/>
      <c r="AT15" s="190"/>
      <c r="AU15" s="38"/>
      <c r="AV15" s="38"/>
      <c r="AW15" s="38"/>
      <c r="AX15" s="190"/>
      <c r="AY15" s="38"/>
    </row>
    <row r="16" spans="1:51" ht="13.5">
      <c r="A16" s="160">
        <v>10</v>
      </c>
      <c r="B16" s="176" t="s">
        <v>217</v>
      </c>
      <c r="C16" s="177" t="s">
        <v>218</v>
      </c>
      <c r="D16" s="178">
        <v>150</v>
      </c>
      <c r="E16" s="179">
        <v>150</v>
      </c>
      <c r="F16" s="180">
        <v>189</v>
      </c>
      <c r="G16" s="169">
        <v>38.46666666666667</v>
      </c>
      <c r="H16" s="163">
        <v>300</v>
      </c>
      <c r="I16" s="164">
        <v>2</v>
      </c>
      <c r="J16" s="165">
        <v>150</v>
      </c>
      <c r="K16" s="166">
        <v>162</v>
      </c>
      <c r="L16" s="171">
        <v>300</v>
      </c>
      <c r="M16" s="168">
        <v>7</v>
      </c>
      <c r="N16" s="169">
        <v>42.857142857142854</v>
      </c>
      <c r="O16" s="170">
        <v>189</v>
      </c>
      <c r="P16" s="171">
        <v>216</v>
      </c>
      <c r="Q16" s="168">
        <v>12</v>
      </c>
      <c r="R16" s="169">
        <v>18</v>
      </c>
      <c r="S16" s="170">
        <v>107</v>
      </c>
      <c r="T16" s="171"/>
      <c r="U16" s="168"/>
      <c r="V16" s="169"/>
      <c r="W16" s="170"/>
      <c r="X16" s="171">
        <v>338</v>
      </c>
      <c r="Y16" s="168">
        <v>9</v>
      </c>
      <c r="Z16" s="169">
        <v>37.55555555555556</v>
      </c>
      <c r="AA16" s="170">
        <v>144</v>
      </c>
      <c r="AB16" s="38"/>
      <c r="AC16" s="38"/>
      <c r="AD16" s="190"/>
      <c r="AE16" s="38"/>
      <c r="AF16" s="38"/>
      <c r="AG16" s="38"/>
      <c r="AH16" s="190"/>
      <c r="AI16" s="38"/>
      <c r="AJ16" s="38"/>
      <c r="AK16" s="38"/>
      <c r="AL16" s="190"/>
      <c r="AM16" s="38"/>
      <c r="AN16" s="6"/>
      <c r="AO16" s="6"/>
      <c r="AP16" s="186"/>
      <c r="AQ16" s="6"/>
      <c r="AR16" s="38"/>
      <c r="AS16" s="38"/>
      <c r="AT16" s="190"/>
      <c r="AU16" s="38"/>
      <c r="AV16" s="38"/>
      <c r="AW16" s="38"/>
      <c r="AX16" s="190"/>
      <c r="AY16" s="38"/>
    </row>
    <row r="17" spans="1:51" ht="13.5">
      <c r="A17" s="160">
        <v>11</v>
      </c>
      <c r="B17" s="176" t="s">
        <v>219</v>
      </c>
      <c r="C17" s="177" t="s">
        <v>220</v>
      </c>
      <c r="D17" s="178">
        <v>150</v>
      </c>
      <c r="E17" s="179">
        <v>59.4</v>
      </c>
      <c r="F17" s="180">
        <v>124</v>
      </c>
      <c r="G17" s="169">
        <v>31</v>
      </c>
      <c r="H17" s="171">
        <v>300</v>
      </c>
      <c r="I17" s="168">
        <v>11</v>
      </c>
      <c r="J17" s="169">
        <v>27.272727272727273</v>
      </c>
      <c r="K17" s="170">
        <v>90</v>
      </c>
      <c r="L17" s="171">
        <v>300</v>
      </c>
      <c r="M17" s="168">
        <v>9</v>
      </c>
      <c r="N17" s="169">
        <v>33.333333333333336</v>
      </c>
      <c r="O17" s="170">
        <v>118</v>
      </c>
      <c r="P17" s="171">
        <v>297</v>
      </c>
      <c r="Q17" s="168">
        <v>5</v>
      </c>
      <c r="R17" s="169">
        <v>59.4</v>
      </c>
      <c r="S17" s="170">
        <v>124</v>
      </c>
      <c r="T17" s="171"/>
      <c r="U17" s="168"/>
      <c r="V17" s="169"/>
      <c r="W17" s="170"/>
      <c r="X17" s="171">
        <v>343</v>
      </c>
      <c r="Y17" s="168">
        <v>15</v>
      </c>
      <c r="Z17" s="169">
        <v>22.866666666666667</v>
      </c>
      <c r="AA17" s="170">
        <v>62</v>
      </c>
      <c r="AB17" s="38"/>
      <c r="AC17" s="38"/>
      <c r="AD17" s="38"/>
      <c r="AE17" s="38"/>
      <c r="AF17" s="38"/>
      <c r="AG17" s="38"/>
      <c r="AH17" s="190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</row>
    <row r="18" spans="1:51" ht="13.5">
      <c r="A18" s="160">
        <v>12</v>
      </c>
      <c r="B18" s="176" t="s">
        <v>221</v>
      </c>
      <c r="C18" s="177" t="s">
        <v>218</v>
      </c>
      <c r="D18" s="178">
        <v>150</v>
      </c>
      <c r="E18" s="179">
        <v>30.428571428571427</v>
      </c>
      <c r="F18" s="180">
        <v>104</v>
      </c>
      <c r="G18" s="169">
        <v>24</v>
      </c>
      <c r="H18" s="171">
        <v>237</v>
      </c>
      <c r="I18" s="168">
        <v>15</v>
      </c>
      <c r="J18" s="169">
        <v>15.8</v>
      </c>
      <c r="K18" s="170">
        <v>48</v>
      </c>
      <c r="L18" s="171">
        <v>300</v>
      </c>
      <c r="M18" s="168">
        <v>12</v>
      </c>
      <c r="N18" s="169">
        <v>25</v>
      </c>
      <c r="O18" s="170">
        <v>104</v>
      </c>
      <c r="P18" s="171">
        <v>261</v>
      </c>
      <c r="Q18" s="168">
        <v>10</v>
      </c>
      <c r="R18" s="169">
        <v>26.1</v>
      </c>
      <c r="S18" s="170">
        <v>65</v>
      </c>
      <c r="T18" s="171"/>
      <c r="U18" s="168"/>
      <c r="V18" s="169"/>
      <c r="W18" s="170"/>
      <c r="X18" s="173">
        <v>426</v>
      </c>
      <c r="Y18" s="174">
        <v>14</v>
      </c>
      <c r="Z18" s="172">
        <v>30.428571428571427</v>
      </c>
      <c r="AA18" s="75">
        <v>95</v>
      </c>
      <c r="AB18" s="38"/>
      <c r="AC18" s="38"/>
      <c r="AD18" s="38"/>
      <c r="AE18" s="38"/>
      <c r="AF18" s="38"/>
      <c r="AG18" s="38"/>
      <c r="AH18" s="190"/>
      <c r="AI18" s="38"/>
      <c r="AJ18" s="38"/>
      <c r="AK18" s="38"/>
      <c r="AL18" s="38"/>
      <c r="AM18" s="38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1:51" ht="13.5">
      <c r="A19" s="160">
        <v>13</v>
      </c>
      <c r="B19" s="32" t="s">
        <v>222</v>
      </c>
      <c r="C19" s="143" t="s">
        <v>223</v>
      </c>
      <c r="D19" s="161">
        <v>150</v>
      </c>
      <c r="E19" s="145">
        <v>50</v>
      </c>
      <c r="F19" s="146">
        <v>126</v>
      </c>
      <c r="G19" s="162">
        <v>28.272727272727273</v>
      </c>
      <c r="H19" s="171">
        <v>260</v>
      </c>
      <c r="I19" s="168">
        <v>11</v>
      </c>
      <c r="J19" s="169">
        <v>23.636363636363637</v>
      </c>
      <c r="K19" s="170">
        <v>69</v>
      </c>
      <c r="L19" s="171">
        <v>223</v>
      </c>
      <c r="M19" s="168">
        <v>15</v>
      </c>
      <c r="N19" s="169">
        <v>14.866666666666667</v>
      </c>
      <c r="O19" s="170">
        <v>46</v>
      </c>
      <c r="P19" s="163">
        <v>400</v>
      </c>
      <c r="Q19" s="164">
        <v>8</v>
      </c>
      <c r="R19" s="165">
        <v>50</v>
      </c>
      <c r="S19" s="166">
        <v>126</v>
      </c>
      <c r="T19" s="171">
        <v>361</v>
      </c>
      <c r="U19" s="168">
        <v>10</v>
      </c>
      <c r="V19" s="169">
        <v>36.1</v>
      </c>
      <c r="W19" s="170">
        <v>108</v>
      </c>
      <c r="X19" s="182"/>
      <c r="Y19" s="183"/>
      <c r="Z19" s="185"/>
      <c r="AA19" s="183"/>
      <c r="AB19" s="38"/>
      <c r="AC19" s="38"/>
      <c r="AD19" s="190"/>
      <c r="AE19" s="38"/>
      <c r="AF19" s="38"/>
      <c r="AG19" s="38"/>
      <c r="AH19" s="190"/>
      <c r="AI19" s="38"/>
      <c r="AJ19" s="38"/>
      <c r="AK19" s="38"/>
      <c r="AL19" s="190"/>
      <c r="AM19" s="38"/>
      <c r="AN19" s="6"/>
      <c r="AO19" s="6"/>
      <c r="AP19" s="186"/>
      <c r="AQ19" s="6"/>
      <c r="AR19" s="6"/>
      <c r="AS19" s="6"/>
      <c r="AT19" s="186"/>
      <c r="AU19" s="6"/>
      <c r="AV19" s="6"/>
      <c r="AW19" s="6"/>
      <c r="AX19" s="186"/>
      <c r="AY19" s="6"/>
    </row>
    <row r="20" spans="1:51" ht="13.5">
      <c r="A20" s="160">
        <v>14</v>
      </c>
      <c r="B20" s="176" t="s">
        <v>224</v>
      </c>
      <c r="C20" s="177" t="s">
        <v>206</v>
      </c>
      <c r="D20" s="178">
        <v>150</v>
      </c>
      <c r="E20" s="179">
        <v>25.333333333333332</v>
      </c>
      <c r="F20" s="180">
        <v>95</v>
      </c>
      <c r="G20" s="169">
        <v>20.745098039215687</v>
      </c>
      <c r="H20" s="171">
        <v>300</v>
      </c>
      <c r="I20" s="168">
        <v>13</v>
      </c>
      <c r="J20" s="169">
        <v>23.076923076923077</v>
      </c>
      <c r="K20" s="170">
        <v>95</v>
      </c>
      <c r="L20" s="171">
        <v>228</v>
      </c>
      <c r="M20" s="168">
        <v>9</v>
      </c>
      <c r="N20" s="169">
        <v>25.333333333333332</v>
      </c>
      <c r="O20" s="170">
        <v>86</v>
      </c>
      <c r="P20" s="171">
        <v>358</v>
      </c>
      <c r="Q20" s="168">
        <v>15</v>
      </c>
      <c r="R20" s="169">
        <v>23.866666666666667</v>
      </c>
      <c r="S20" s="170">
        <v>92</v>
      </c>
      <c r="T20" s="171">
        <v>172</v>
      </c>
      <c r="U20" s="168">
        <v>14</v>
      </c>
      <c r="V20" s="169">
        <v>12.285714285714286</v>
      </c>
      <c r="W20" s="170">
        <v>69</v>
      </c>
      <c r="X20" s="189"/>
      <c r="Y20" s="38"/>
      <c r="Z20" s="190"/>
      <c r="AA20" s="38"/>
      <c r="AB20" s="38"/>
      <c r="AC20" s="38"/>
      <c r="AD20" s="38"/>
      <c r="AE20" s="38"/>
      <c r="AF20" s="38"/>
      <c r="AG20" s="38"/>
      <c r="AH20" s="190"/>
      <c r="AI20" s="38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1:51" ht="13.5">
      <c r="A21" s="191">
        <v>15</v>
      </c>
      <c r="B21" s="192" t="s">
        <v>225</v>
      </c>
      <c r="C21" s="193" t="s">
        <v>223</v>
      </c>
      <c r="D21" s="178">
        <v>150</v>
      </c>
      <c r="E21" s="179">
        <v>27.181818181818183</v>
      </c>
      <c r="F21" s="180">
        <v>116</v>
      </c>
      <c r="G21" s="169">
        <v>20.03125</v>
      </c>
      <c r="H21" s="171">
        <v>299</v>
      </c>
      <c r="I21" s="168">
        <v>11</v>
      </c>
      <c r="J21" s="169">
        <v>27.181818181818183</v>
      </c>
      <c r="K21" s="170">
        <v>116</v>
      </c>
      <c r="L21" s="171">
        <v>294</v>
      </c>
      <c r="M21" s="168">
        <v>15</v>
      </c>
      <c r="N21" s="169">
        <v>19.6</v>
      </c>
      <c r="O21" s="170">
        <v>72</v>
      </c>
      <c r="P21" s="171">
        <v>0</v>
      </c>
      <c r="Q21" s="168">
        <v>0</v>
      </c>
      <c r="R21" s="169">
        <v>0</v>
      </c>
      <c r="S21" s="170">
        <v>0</v>
      </c>
      <c r="T21" s="171">
        <v>48</v>
      </c>
      <c r="U21" s="168">
        <v>6</v>
      </c>
      <c r="V21" s="169">
        <v>8</v>
      </c>
      <c r="W21" s="170">
        <v>22</v>
      </c>
      <c r="X21" s="38"/>
      <c r="Y21" s="38"/>
      <c r="Z21" s="190"/>
      <c r="AA21" s="38"/>
      <c r="AB21" s="38"/>
      <c r="AC21" s="38"/>
      <c r="AD21" s="38"/>
      <c r="AE21" s="38"/>
      <c r="AF21" s="38"/>
      <c r="AG21" s="38"/>
      <c r="AH21" s="190"/>
      <c r="AI21" s="38"/>
      <c r="AJ21" s="38"/>
      <c r="AK21" s="38"/>
      <c r="AL21" s="38"/>
      <c r="AM21" s="38"/>
      <c r="AN21" s="38"/>
      <c r="AO21" s="38"/>
      <c r="AP21" s="38"/>
      <c r="AQ21" s="38"/>
      <c r="AR21" s="6"/>
      <c r="AS21" s="6"/>
      <c r="AT21" s="6"/>
      <c r="AU21" s="6"/>
      <c r="AV21" s="6"/>
      <c r="AW21" s="6"/>
      <c r="AX21" s="6"/>
      <c r="AY21" s="6"/>
    </row>
    <row r="22" spans="1:51" ht="13.5">
      <c r="A22" s="160">
        <v>16</v>
      </c>
      <c r="B22" s="176" t="s">
        <v>226</v>
      </c>
      <c r="C22" s="177" t="s">
        <v>218</v>
      </c>
      <c r="D22" s="178">
        <v>150</v>
      </c>
      <c r="E22" s="179">
        <v>20.9</v>
      </c>
      <c r="F22" s="180">
        <v>87</v>
      </c>
      <c r="G22" s="169">
        <v>17.509090909090908</v>
      </c>
      <c r="H22" s="171">
        <v>209</v>
      </c>
      <c r="I22" s="168">
        <v>10</v>
      </c>
      <c r="J22" s="169">
        <v>20.9</v>
      </c>
      <c r="K22" s="170">
        <v>46</v>
      </c>
      <c r="L22" s="171">
        <v>227</v>
      </c>
      <c r="M22" s="168">
        <v>15</v>
      </c>
      <c r="N22" s="169">
        <v>15.133333333333333</v>
      </c>
      <c r="O22" s="170">
        <v>69</v>
      </c>
      <c r="P22" s="171">
        <v>284</v>
      </c>
      <c r="Q22" s="168">
        <v>15</v>
      </c>
      <c r="R22" s="169">
        <v>18.933333333333334</v>
      </c>
      <c r="S22" s="170">
        <v>61</v>
      </c>
      <c r="T22" s="184">
        <v>243</v>
      </c>
      <c r="U22" s="55">
        <v>15</v>
      </c>
      <c r="V22" s="175">
        <v>16.2</v>
      </c>
      <c r="W22" s="43">
        <v>87</v>
      </c>
      <c r="X22" s="38"/>
      <c r="Y22" s="38"/>
      <c r="Z22" s="190"/>
      <c r="AA22" s="38"/>
      <c r="AB22" s="38"/>
      <c r="AC22" s="38"/>
      <c r="AD22" s="38"/>
      <c r="AE22" s="38"/>
      <c r="AF22" s="38"/>
      <c r="AG22" s="38"/>
      <c r="AH22" s="190"/>
      <c r="AI22" s="38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1:51" ht="13.5">
      <c r="A23" s="160">
        <v>17</v>
      </c>
      <c r="B23" s="32" t="s">
        <v>227</v>
      </c>
      <c r="C23" s="143" t="s">
        <v>228</v>
      </c>
      <c r="D23" s="161">
        <v>150</v>
      </c>
      <c r="E23" s="145">
        <v>50</v>
      </c>
      <c r="F23" s="146">
        <v>164</v>
      </c>
      <c r="G23" s="162">
        <v>36.958333333333336</v>
      </c>
      <c r="H23" s="171">
        <v>300</v>
      </c>
      <c r="I23" s="168">
        <v>6</v>
      </c>
      <c r="J23" s="169">
        <v>50</v>
      </c>
      <c r="K23" s="170">
        <v>164</v>
      </c>
      <c r="L23" s="171">
        <v>291</v>
      </c>
      <c r="M23" s="168">
        <v>12</v>
      </c>
      <c r="N23" s="169">
        <v>24.25</v>
      </c>
      <c r="O23" s="170">
        <v>109</v>
      </c>
      <c r="P23" s="171">
        <v>296</v>
      </c>
      <c r="Q23" s="168">
        <v>6</v>
      </c>
      <c r="R23" s="169">
        <v>49.333333333333336</v>
      </c>
      <c r="S23" s="170">
        <v>115</v>
      </c>
      <c r="T23" s="182"/>
      <c r="U23" s="183"/>
      <c r="V23" s="185"/>
      <c r="W23" s="183"/>
      <c r="X23" s="38"/>
      <c r="Y23" s="38"/>
      <c r="Z23" s="190"/>
      <c r="AA23" s="38"/>
      <c r="AB23" s="38"/>
      <c r="AC23" s="38"/>
      <c r="AD23" s="190"/>
      <c r="AE23" s="38"/>
      <c r="AF23" s="38"/>
      <c r="AG23" s="38"/>
      <c r="AH23" s="190"/>
      <c r="AI23" s="38"/>
      <c r="AJ23" s="38"/>
      <c r="AK23" s="38"/>
      <c r="AL23" s="190"/>
      <c r="AM23" s="38"/>
      <c r="AN23" s="38"/>
      <c r="AO23" s="38"/>
      <c r="AP23" s="190"/>
      <c r="AQ23" s="38"/>
      <c r="AR23" s="38"/>
      <c r="AS23" s="38"/>
      <c r="AT23" s="190"/>
      <c r="AU23" s="38"/>
      <c r="AV23" s="38"/>
      <c r="AW23" s="38"/>
      <c r="AX23" s="190"/>
      <c r="AY23" s="38"/>
    </row>
    <row r="24" spans="1:51" ht="13.5">
      <c r="A24" s="160">
        <v>18</v>
      </c>
      <c r="B24" s="176" t="s">
        <v>229</v>
      </c>
      <c r="C24" s="177" t="s">
        <v>223</v>
      </c>
      <c r="D24" s="178">
        <v>0</v>
      </c>
      <c r="E24" s="179">
        <v>37.5</v>
      </c>
      <c r="F24" s="180">
        <v>140</v>
      </c>
      <c r="G24" s="169">
        <v>28.73913043478261</v>
      </c>
      <c r="H24" s="171">
        <v>131</v>
      </c>
      <c r="I24" s="168">
        <v>4</v>
      </c>
      <c r="J24" s="169">
        <v>32.75</v>
      </c>
      <c r="K24" s="170">
        <v>49</v>
      </c>
      <c r="L24" s="171">
        <v>300</v>
      </c>
      <c r="M24" s="168">
        <v>8</v>
      </c>
      <c r="N24" s="169">
        <v>37.5</v>
      </c>
      <c r="O24" s="170">
        <v>140</v>
      </c>
      <c r="P24" s="171">
        <v>230</v>
      </c>
      <c r="Q24" s="168">
        <v>11</v>
      </c>
      <c r="R24" s="169">
        <v>20.90909090909091</v>
      </c>
      <c r="S24" s="170">
        <v>51</v>
      </c>
      <c r="T24" s="189"/>
      <c r="U24" s="38"/>
      <c r="V24" s="190"/>
      <c r="W24" s="38"/>
      <c r="X24" s="38"/>
      <c r="Y24" s="38"/>
      <c r="Z24" s="190"/>
      <c r="AA24" s="38"/>
      <c r="AB24" s="38"/>
      <c r="AC24" s="38"/>
      <c r="AD24" s="38"/>
      <c r="AE24" s="38"/>
      <c r="AF24" s="38"/>
      <c r="AG24" s="38"/>
      <c r="AH24" s="190"/>
      <c r="AI24" s="38"/>
      <c r="AJ24" s="6"/>
      <c r="AK24" s="6"/>
      <c r="AL24" s="6"/>
      <c r="AM24" s="6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</row>
    <row r="25" spans="1:51" ht="13.5">
      <c r="A25" s="160">
        <v>19</v>
      </c>
      <c r="B25" s="176" t="s">
        <v>230</v>
      </c>
      <c r="C25" s="177" t="s">
        <v>228</v>
      </c>
      <c r="D25" s="178">
        <v>150</v>
      </c>
      <c r="E25" s="179">
        <v>30</v>
      </c>
      <c r="F25" s="180">
        <v>115</v>
      </c>
      <c r="G25" s="169">
        <v>22.322580645161292</v>
      </c>
      <c r="H25" s="171">
        <v>300</v>
      </c>
      <c r="I25" s="168">
        <v>10</v>
      </c>
      <c r="J25" s="169">
        <v>30</v>
      </c>
      <c r="K25" s="170">
        <v>98</v>
      </c>
      <c r="L25" s="171">
        <v>74</v>
      </c>
      <c r="M25" s="168">
        <v>7</v>
      </c>
      <c r="N25" s="169">
        <v>10.571428571428571</v>
      </c>
      <c r="O25" s="170">
        <v>26</v>
      </c>
      <c r="P25" s="171">
        <v>318</v>
      </c>
      <c r="Q25" s="168">
        <v>14</v>
      </c>
      <c r="R25" s="169">
        <v>22.714285714285715</v>
      </c>
      <c r="S25" s="170">
        <v>115</v>
      </c>
      <c r="T25" s="189"/>
      <c r="U25" s="38"/>
      <c r="V25" s="190"/>
      <c r="W25" s="38"/>
      <c r="X25" s="38"/>
      <c r="Y25" s="38"/>
      <c r="Z25" s="190"/>
      <c r="AA25" s="38"/>
      <c r="AB25" s="38"/>
      <c r="AC25" s="38"/>
      <c r="AD25" s="190"/>
      <c r="AE25" s="38"/>
      <c r="AF25" s="38"/>
      <c r="AG25" s="38"/>
      <c r="AH25" s="190"/>
      <c r="AI25" s="38"/>
      <c r="AJ25" s="6"/>
      <c r="AK25" s="6"/>
      <c r="AL25" s="186"/>
      <c r="AM25" s="6"/>
      <c r="AN25" s="6"/>
      <c r="AO25" s="6"/>
      <c r="AP25" s="186"/>
      <c r="AQ25" s="6"/>
      <c r="AR25" s="6"/>
      <c r="AS25" s="6"/>
      <c r="AT25" s="186"/>
      <c r="AU25" s="6"/>
      <c r="AV25" s="6"/>
      <c r="AW25" s="6"/>
      <c r="AX25" s="186"/>
      <c r="AY25" s="6"/>
    </row>
    <row r="26" spans="1:51" ht="13.5">
      <c r="A26" s="160">
        <v>20</v>
      </c>
      <c r="B26" s="176" t="s">
        <v>231</v>
      </c>
      <c r="C26" s="177" t="s">
        <v>232</v>
      </c>
      <c r="D26" s="178">
        <v>150</v>
      </c>
      <c r="E26" s="179">
        <v>23.076923076923077</v>
      </c>
      <c r="F26" s="180">
        <v>71</v>
      </c>
      <c r="G26" s="169">
        <v>21.823529411764707</v>
      </c>
      <c r="H26" s="171">
        <v>300</v>
      </c>
      <c r="I26" s="168">
        <v>13</v>
      </c>
      <c r="J26" s="169">
        <v>23.076923076923077</v>
      </c>
      <c r="K26" s="170">
        <v>68</v>
      </c>
      <c r="L26" s="171">
        <v>71</v>
      </c>
      <c r="M26" s="168">
        <v>4</v>
      </c>
      <c r="N26" s="169">
        <v>17.75</v>
      </c>
      <c r="O26" s="170">
        <v>71</v>
      </c>
      <c r="P26" s="171">
        <v>0</v>
      </c>
      <c r="Q26" s="168">
        <v>0</v>
      </c>
      <c r="R26" s="169">
        <v>0</v>
      </c>
      <c r="S26" s="170">
        <v>0</v>
      </c>
      <c r="T26" s="189"/>
      <c r="U26" s="38"/>
      <c r="V26" s="190"/>
      <c r="W26" s="38"/>
      <c r="X26" s="38"/>
      <c r="Y26" s="38"/>
      <c r="Z26" s="190"/>
      <c r="AA26" s="38"/>
      <c r="AB26" s="38"/>
      <c r="AC26" s="38"/>
      <c r="AD26" s="38"/>
      <c r="AE26" s="38"/>
      <c r="AF26" s="38"/>
      <c r="AG26" s="38"/>
      <c r="AH26" s="190"/>
      <c r="AI26" s="38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ht="13.5">
      <c r="A27" s="160">
        <v>21</v>
      </c>
      <c r="B27" s="176" t="s">
        <v>233</v>
      </c>
      <c r="C27" s="177" t="s">
        <v>234</v>
      </c>
      <c r="D27" s="178">
        <v>150</v>
      </c>
      <c r="E27" s="179">
        <v>27.272727272727273</v>
      </c>
      <c r="F27" s="180">
        <v>90</v>
      </c>
      <c r="G27" s="169">
        <v>19.65714285714286</v>
      </c>
      <c r="H27" s="171">
        <v>300</v>
      </c>
      <c r="I27" s="168">
        <v>11</v>
      </c>
      <c r="J27" s="169">
        <v>27.272727272727273</v>
      </c>
      <c r="K27" s="170">
        <v>82</v>
      </c>
      <c r="L27" s="171">
        <v>163</v>
      </c>
      <c r="M27" s="168">
        <v>9</v>
      </c>
      <c r="N27" s="169">
        <v>18.11111111111111</v>
      </c>
      <c r="O27" s="170">
        <v>56</v>
      </c>
      <c r="P27" s="171">
        <v>225</v>
      </c>
      <c r="Q27" s="168">
        <v>15</v>
      </c>
      <c r="R27" s="169">
        <v>15</v>
      </c>
      <c r="S27" s="170">
        <v>90</v>
      </c>
      <c r="T27" s="189"/>
      <c r="U27" s="38"/>
      <c r="V27" s="190"/>
      <c r="W27" s="38"/>
      <c r="X27" s="38"/>
      <c r="Y27" s="38"/>
      <c r="Z27" s="190"/>
      <c r="AA27" s="38"/>
      <c r="AB27" s="38"/>
      <c r="AC27" s="38"/>
      <c r="AD27" s="190"/>
      <c r="AE27" s="38"/>
      <c r="AF27" s="38"/>
      <c r="AG27" s="38"/>
      <c r="AH27" s="190"/>
      <c r="AI27" s="38"/>
      <c r="AJ27" s="6"/>
      <c r="AK27" s="6"/>
      <c r="AL27" s="18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1:51" ht="13.5">
      <c r="A28" s="160">
        <v>22</v>
      </c>
      <c r="B28" s="176" t="s">
        <v>235</v>
      </c>
      <c r="C28" s="177" t="s">
        <v>236</v>
      </c>
      <c r="D28" s="178">
        <v>150</v>
      </c>
      <c r="E28" s="179">
        <v>20.6</v>
      </c>
      <c r="F28" s="180">
        <v>53</v>
      </c>
      <c r="G28" s="169">
        <v>17.853658536585368</v>
      </c>
      <c r="H28" s="171">
        <v>160</v>
      </c>
      <c r="I28" s="168">
        <v>11</v>
      </c>
      <c r="J28" s="169">
        <v>14.545454545454545</v>
      </c>
      <c r="K28" s="170">
        <v>32</v>
      </c>
      <c r="L28" s="171">
        <v>263</v>
      </c>
      <c r="M28" s="168">
        <v>15</v>
      </c>
      <c r="N28" s="169">
        <v>17.533333333333335</v>
      </c>
      <c r="O28" s="170">
        <v>47</v>
      </c>
      <c r="P28" s="171">
        <v>309</v>
      </c>
      <c r="Q28" s="168">
        <v>15</v>
      </c>
      <c r="R28" s="169">
        <v>20.6</v>
      </c>
      <c r="S28" s="170">
        <v>53</v>
      </c>
      <c r="T28" s="189"/>
      <c r="U28" s="38"/>
      <c r="V28" s="190"/>
      <c r="W28" s="38"/>
      <c r="X28" s="38"/>
      <c r="Y28" s="38"/>
      <c r="Z28" s="190"/>
      <c r="AA28" s="38"/>
      <c r="AB28" s="38"/>
      <c r="AC28" s="38"/>
      <c r="AD28" s="38"/>
      <c r="AE28" s="38"/>
      <c r="AF28" s="38"/>
      <c r="AG28" s="38"/>
      <c r="AH28" s="190"/>
      <c r="AI28" s="38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</row>
    <row r="29" spans="1:51" ht="13.5">
      <c r="A29" s="160">
        <v>23</v>
      </c>
      <c r="B29" s="176" t="s">
        <v>237</v>
      </c>
      <c r="C29" s="177" t="s">
        <v>238</v>
      </c>
      <c r="D29" s="178">
        <v>150</v>
      </c>
      <c r="E29" s="179">
        <v>26.857142857142858</v>
      </c>
      <c r="F29" s="180">
        <v>66</v>
      </c>
      <c r="G29" s="169">
        <v>17.666666666666668</v>
      </c>
      <c r="H29" s="171">
        <v>272</v>
      </c>
      <c r="I29" s="168">
        <v>15</v>
      </c>
      <c r="J29" s="169">
        <v>18.133333333333333</v>
      </c>
      <c r="K29" s="170">
        <v>66</v>
      </c>
      <c r="L29" s="171">
        <v>188</v>
      </c>
      <c r="M29" s="168">
        <v>7</v>
      </c>
      <c r="N29" s="169">
        <v>26.857142857142858</v>
      </c>
      <c r="O29" s="170">
        <v>66</v>
      </c>
      <c r="P29" s="171">
        <v>70</v>
      </c>
      <c r="Q29" s="168">
        <v>8</v>
      </c>
      <c r="R29" s="169">
        <v>8.75</v>
      </c>
      <c r="S29" s="170">
        <v>35</v>
      </c>
      <c r="T29" s="189"/>
      <c r="U29" s="38"/>
      <c r="V29" s="190"/>
      <c r="W29" s="38"/>
      <c r="X29" s="38"/>
      <c r="Y29" s="38"/>
      <c r="Z29" s="190"/>
      <c r="AA29" s="38"/>
      <c r="AB29" s="38"/>
      <c r="AC29" s="38"/>
      <c r="AD29" s="190"/>
      <c r="AE29" s="38"/>
      <c r="AF29" s="38"/>
      <c r="AG29" s="38"/>
      <c r="AH29" s="190"/>
      <c r="AI29" s="38"/>
      <c r="AJ29" s="6"/>
      <c r="AK29" s="6"/>
      <c r="AL29" s="18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</row>
    <row r="30" spans="1:51" ht="13.5">
      <c r="A30" s="160">
        <v>24</v>
      </c>
      <c r="B30" s="32" t="s">
        <v>239</v>
      </c>
      <c r="C30" s="143" t="s">
        <v>240</v>
      </c>
      <c r="D30" s="161">
        <v>150</v>
      </c>
      <c r="E30" s="145">
        <v>11.533333333333333</v>
      </c>
      <c r="F30" s="146">
        <v>36</v>
      </c>
      <c r="G30" s="162">
        <v>11.533333333333333</v>
      </c>
      <c r="H30" s="171">
        <v>173</v>
      </c>
      <c r="I30" s="168">
        <v>15</v>
      </c>
      <c r="J30" s="169">
        <v>11.533333333333333</v>
      </c>
      <c r="K30" s="170">
        <v>36</v>
      </c>
      <c r="L30" s="171">
        <v>0</v>
      </c>
      <c r="M30" s="168">
        <v>0</v>
      </c>
      <c r="N30" s="169">
        <v>0</v>
      </c>
      <c r="O30" s="170">
        <v>0</v>
      </c>
      <c r="P30" s="173">
        <v>0</v>
      </c>
      <c r="Q30" s="174">
        <v>0</v>
      </c>
      <c r="R30" s="172">
        <v>0</v>
      </c>
      <c r="S30" s="75">
        <v>0</v>
      </c>
      <c r="T30" s="189"/>
      <c r="U30" s="38"/>
      <c r="V30" s="190"/>
      <c r="W30" s="38"/>
      <c r="X30" s="38"/>
      <c r="Y30" s="38"/>
      <c r="Z30" s="190"/>
      <c r="AA30" s="38"/>
      <c r="AB30" s="38"/>
      <c r="AC30" s="38"/>
      <c r="AD30" s="190"/>
      <c r="AE30" s="38"/>
      <c r="AF30" s="38"/>
      <c r="AG30" s="38"/>
      <c r="AH30" s="190"/>
      <c r="AI30" s="38"/>
      <c r="AJ30" s="6"/>
      <c r="AK30" s="6"/>
      <c r="AL30" s="186"/>
      <c r="AM30" s="6"/>
      <c r="AN30" s="6"/>
      <c r="AO30" s="6"/>
      <c r="AP30" s="186"/>
      <c r="AQ30" s="6"/>
      <c r="AR30" s="6"/>
      <c r="AS30" s="6"/>
      <c r="AT30" s="186"/>
      <c r="AU30" s="6"/>
      <c r="AV30" s="6"/>
      <c r="AW30" s="6"/>
      <c r="AX30" s="186"/>
      <c r="AY30" s="6"/>
    </row>
    <row r="31" spans="1:51" ht="13.5">
      <c r="A31" s="160">
        <v>25</v>
      </c>
      <c r="B31" s="176" t="s">
        <v>241</v>
      </c>
      <c r="C31" s="177" t="s">
        <v>242</v>
      </c>
      <c r="D31" s="178">
        <v>150</v>
      </c>
      <c r="E31" s="179">
        <v>23.75</v>
      </c>
      <c r="F31" s="180">
        <v>90</v>
      </c>
      <c r="G31" s="169">
        <v>23.142857142857142</v>
      </c>
      <c r="H31" s="171">
        <v>39</v>
      </c>
      <c r="I31" s="168">
        <v>2</v>
      </c>
      <c r="J31" s="169">
        <v>19.5</v>
      </c>
      <c r="K31" s="170">
        <v>25</v>
      </c>
      <c r="L31" s="171">
        <v>285</v>
      </c>
      <c r="M31" s="168">
        <v>12</v>
      </c>
      <c r="N31" s="169">
        <v>23.75</v>
      </c>
      <c r="O31" s="170">
        <v>90</v>
      </c>
      <c r="P31" s="182"/>
      <c r="Q31" s="183"/>
      <c r="R31" s="185"/>
      <c r="S31" s="183"/>
      <c r="T31" s="38"/>
      <c r="U31" s="38"/>
      <c r="V31" s="190"/>
      <c r="W31" s="38"/>
      <c r="X31" s="38"/>
      <c r="Y31" s="38"/>
      <c r="Z31" s="190"/>
      <c r="AA31" s="38"/>
      <c r="AB31" s="38"/>
      <c r="AC31" s="38"/>
      <c r="AD31" s="190"/>
      <c r="AE31" s="38"/>
      <c r="AF31" s="38"/>
      <c r="AG31" s="38"/>
      <c r="AH31" s="190"/>
      <c r="AI31" s="38"/>
      <c r="AJ31" s="6"/>
      <c r="AK31" s="6"/>
      <c r="AL31" s="186"/>
      <c r="AM31" s="6"/>
      <c r="AN31" s="6"/>
      <c r="AO31" s="6"/>
      <c r="AP31" s="186"/>
      <c r="AQ31" s="6"/>
      <c r="AR31" s="6"/>
      <c r="AS31" s="6"/>
      <c r="AT31" s="186"/>
      <c r="AU31" s="6"/>
      <c r="AV31" s="6"/>
      <c r="AW31" s="6"/>
      <c r="AX31" s="186"/>
      <c r="AY31" s="6"/>
    </row>
    <row r="32" spans="1:51" ht="13.5">
      <c r="A32" s="160">
        <v>26</v>
      </c>
      <c r="B32" s="176" t="s">
        <v>231</v>
      </c>
      <c r="C32" s="177" t="s">
        <v>234</v>
      </c>
      <c r="D32" s="178">
        <v>150</v>
      </c>
      <c r="E32" s="179">
        <v>22</v>
      </c>
      <c r="F32" s="180">
        <v>67</v>
      </c>
      <c r="G32" s="169">
        <v>16.607142857142858</v>
      </c>
      <c r="H32" s="171">
        <v>286</v>
      </c>
      <c r="I32" s="168">
        <v>13</v>
      </c>
      <c r="J32" s="169">
        <v>22</v>
      </c>
      <c r="K32" s="170">
        <v>67</v>
      </c>
      <c r="L32" s="171">
        <v>179</v>
      </c>
      <c r="M32" s="168">
        <v>15</v>
      </c>
      <c r="N32" s="169">
        <v>11.933333333333334</v>
      </c>
      <c r="O32" s="170">
        <v>58</v>
      </c>
      <c r="P32" s="189"/>
      <c r="Q32" s="38"/>
      <c r="R32" s="190"/>
      <c r="S32" s="38"/>
      <c r="T32" s="38"/>
      <c r="U32" s="38"/>
      <c r="V32" s="190"/>
      <c r="W32" s="38"/>
      <c r="X32" s="38"/>
      <c r="Y32" s="38"/>
      <c r="Z32" s="190"/>
      <c r="AA32" s="38"/>
      <c r="AB32" s="38"/>
      <c r="AC32" s="38"/>
      <c r="AD32" s="190"/>
      <c r="AE32" s="38"/>
      <c r="AF32" s="38"/>
      <c r="AG32" s="38"/>
      <c r="AH32" s="190"/>
      <c r="AI32" s="38"/>
      <c r="AJ32" s="6"/>
      <c r="AK32" s="6"/>
      <c r="AL32" s="186"/>
      <c r="AM32" s="6"/>
      <c r="AN32" s="6"/>
      <c r="AO32" s="6"/>
      <c r="AP32" s="186"/>
      <c r="AQ32" s="6"/>
      <c r="AR32" s="6"/>
      <c r="AS32" s="6"/>
      <c r="AT32" s="186"/>
      <c r="AU32" s="6"/>
      <c r="AV32" s="6"/>
      <c r="AW32" s="6"/>
      <c r="AX32" s="186"/>
      <c r="AY32" s="6"/>
    </row>
    <row r="33" spans="1:51" ht="13.5">
      <c r="A33" s="160">
        <v>27</v>
      </c>
      <c r="B33" s="176" t="s">
        <v>243</v>
      </c>
      <c r="C33" s="177" t="s">
        <v>244</v>
      </c>
      <c r="D33" s="178">
        <v>150</v>
      </c>
      <c r="E33" s="179">
        <v>21.625</v>
      </c>
      <c r="F33" s="180">
        <v>62</v>
      </c>
      <c r="G33" s="169">
        <v>15.19047619047619</v>
      </c>
      <c r="H33" s="171">
        <v>146</v>
      </c>
      <c r="I33" s="168">
        <v>13</v>
      </c>
      <c r="J33" s="169">
        <v>11.23076923076923</v>
      </c>
      <c r="K33" s="170">
        <v>46</v>
      </c>
      <c r="L33" s="171">
        <v>173</v>
      </c>
      <c r="M33" s="168">
        <v>8</v>
      </c>
      <c r="N33" s="169">
        <v>21.625</v>
      </c>
      <c r="O33" s="170">
        <v>62</v>
      </c>
      <c r="P33" s="189"/>
      <c r="Q33" s="38"/>
      <c r="R33" s="190"/>
      <c r="S33" s="38"/>
      <c r="T33" s="38"/>
      <c r="U33" s="38"/>
      <c r="V33" s="190"/>
      <c r="W33" s="38"/>
      <c r="X33" s="38"/>
      <c r="Y33" s="38"/>
      <c r="Z33" s="190"/>
      <c r="AA33" s="38"/>
      <c r="AB33" s="38"/>
      <c r="AC33" s="38"/>
      <c r="AD33" s="190"/>
      <c r="AE33" s="38"/>
      <c r="AF33" s="38"/>
      <c r="AG33" s="38"/>
      <c r="AH33" s="190"/>
      <c r="AI33" s="38"/>
      <c r="AJ33" s="6"/>
      <c r="AK33" s="6"/>
      <c r="AL33" s="186"/>
      <c r="AM33" s="6"/>
      <c r="AN33" s="6"/>
      <c r="AO33" s="6"/>
      <c r="AP33" s="186"/>
      <c r="AQ33" s="6"/>
      <c r="AR33" s="6"/>
      <c r="AS33" s="6"/>
      <c r="AT33" s="186"/>
      <c r="AU33" s="6"/>
      <c r="AV33" s="6"/>
      <c r="AW33" s="6"/>
      <c r="AX33" s="186"/>
      <c r="AY33" s="6"/>
    </row>
    <row r="34" spans="1:51" ht="13.5">
      <c r="A34" s="160">
        <v>28</v>
      </c>
      <c r="B34" s="176" t="s">
        <v>245</v>
      </c>
      <c r="C34" s="177" t="s">
        <v>206</v>
      </c>
      <c r="D34" s="178">
        <v>150</v>
      </c>
      <c r="E34" s="179">
        <v>30</v>
      </c>
      <c r="F34" s="180">
        <v>56</v>
      </c>
      <c r="G34" s="169">
        <v>14.214285714285714</v>
      </c>
      <c r="H34" s="171">
        <v>60</v>
      </c>
      <c r="I34" s="168">
        <v>2</v>
      </c>
      <c r="J34" s="169">
        <v>30</v>
      </c>
      <c r="K34" s="170">
        <v>56</v>
      </c>
      <c r="L34" s="171">
        <v>139</v>
      </c>
      <c r="M34" s="168">
        <v>12</v>
      </c>
      <c r="N34" s="169">
        <v>11.583333333333334</v>
      </c>
      <c r="O34" s="170">
        <v>30</v>
      </c>
      <c r="P34" s="189"/>
      <c r="Q34" s="38"/>
      <c r="R34" s="190"/>
      <c r="S34" s="38"/>
      <c r="T34" s="38"/>
      <c r="U34" s="38"/>
      <c r="V34" s="190"/>
      <c r="W34" s="38"/>
      <c r="X34" s="38"/>
      <c r="Y34" s="38"/>
      <c r="Z34" s="190"/>
      <c r="AA34" s="38"/>
      <c r="AB34" s="38"/>
      <c r="AC34" s="38"/>
      <c r="AD34" s="38"/>
      <c r="AE34" s="38"/>
      <c r="AF34" s="38"/>
      <c r="AG34" s="38"/>
      <c r="AH34" s="190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</row>
    <row r="35" spans="1:51" ht="13.5">
      <c r="A35" s="160">
        <v>29</v>
      </c>
      <c r="B35" s="176" t="s">
        <v>246</v>
      </c>
      <c r="C35" s="177" t="s">
        <v>223</v>
      </c>
      <c r="D35" s="178">
        <v>150</v>
      </c>
      <c r="E35" s="179">
        <v>15.866666666666667</v>
      </c>
      <c r="F35" s="180">
        <v>67</v>
      </c>
      <c r="G35" s="169">
        <v>12.7</v>
      </c>
      <c r="H35" s="171">
        <v>143</v>
      </c>
      <c r="I35" s="168">
        <v>15</v>
      </c>
      <c r="J35" s="169">
        <v>9.533333333333333</v>
      </c>
      <c r="K35" s="170">
        <v>29</v>
      </c>
      <c r="L35" s="171">
        <v>238</v>
      </c>
      <c r="M35" s="168">
        <v>15</v>
      </c>
      <c r="N35" s="169">
        <v>15.866666666666667</v>
      </c>
      <c r="O35" s="170">
        <v>67</v>
      </c>
      <c r="P35" s="189"/>
      <c r="Q35" s="38"/>
      <c r="R35" s="190"/>
      <c r="S35" s="38"/>
      <c r="T35" s="38"/>
      <c r="U35" s="38"/>
      <c r="V35" s="190"/>
      <c r="W35" s="38"/>
      <c r="X35" s="38"/>
      <c r="Y35" s="38"/>
      <c r="Z35" s="190"/>
      <c r="AA35" s="38"/>
      <c r="AB35" s="38"/>
      <c r="AC35" s="38"/>
      <c r="AD35" s="38"/>
      <c r="AE35" s="38"/>
      <c r="AF35" s="38"/>
      <c r="AG35" s="38"/>
      <c r="AH35" s="190"/>
      <c r="AI35" s="38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</row>
    <row r="36" spans="1:51" ht="13.5">
      <c r="A36" s="160">
        <v>30</v>
      </c>
      <c r="B36" s="176" t="s">
        <v>247</v>
      </c>
      <c r="C36" s="177" t="s">
        <v>202</v>
      </c>
      <c r="D36" s="178">
        <v>150</v>
      </c>
      <c r="E36" s="179">
        <v>12.066666666666666</v>
      </c>
      <c r="F36" s="180">
        <v>60</v>
      </c>
      <c r="G36" s="169">
        <v>10.666666666666666</v>
      </c>
      <c r="H36" s="171">
        <v>139</v>
      </c>
      <c r="I36" s="168">
        <v>15</v>
      </c>
      <c r="J36" s="169">
        <v>9.266666666666667</v>
      </c>
      <c r="K36" s="170">
        <v>60</v>
      </c>
      <c r="L36" s="171">
        <v>181</v>
      </c>
      <c r="M36" s="168">
        <v>15</v>
      </c>
      <c r="N36" s="169">
        <v>12.066666666666666</v>
      </c>
      <c r="O36" s="170">
        <v>39</v>
      </c>
      <c r="P36" s="189"/>
      <c r="Q36" s="38"/>
      <c r="R36" s="190"/>
      <c r="S36" s="38"/>
      <c r="T36" s="38"/>
      <c r="U36" s="38"/>
      <c r="V36" s="190"/>
      <c r="W36" s="38"/>
      <c r="X36" s="38"/>
      <c r="Y36" s="38"/>
      <c r="Z36" s="190"/>
      <c r="AA36" s="38"/>
      <c r="AB36" s="38"/>
      <c r="AC36" s="38"/>
      <c r="AD36" s="38"/>
      <c r="AE36" s="38"/>
      <c r="AF36" s="38"/>
      <c r="AG36" s="38"/>
      <c r="AH36" s="190"/>
      <c r="AI36" s="38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</row>
    <row r="37" spans="1:51" ht="13.5">
      <c r="A37" s="160">
        <v>31</v>
      </c>
      <c r="B37" s="176" t="s">
        <v>248</v>
      </c>
      <c r="C37" s="177" t="s">
        <v>249</v>
      </c>
      <c r="D37" s="178">
        <v>150</v>
      </c>
      <c r="E37" s="179">
        <v>11.363636363636363</v>
      </c>
      <c r="F37" s="180">
        <v>41</v>
      </c>
      <c r="G37" s="169">
        <v>10.038461538461538</v>
      </c>
      <c r="H37" s="171">
        <v>125</v>
      </c>
      <c r="I37" s="168">
        <v>11</v>
      </c>
      <c r="J37" s="169">
        <v>11.363636363636363</v>
      </c>
      <c r="K37" s="170">
        <v>41</v>
      </c>
      <c r="L37" s="171">
        <v>136</v>
      </c>
      <c r="M37" s="168">
        <v>15</v>
      </c>
      <c r="N37" s="169">
        <v>9.066666666666666</v>
      </c>
      <c r="O37" s="170">
        <v>40</v>
      </c>
      <c r="P37" s="189"/>
      <c r="Q37" s="38"/>
      <c r="R37" s="190"/>
      <c r="S37" s="38"/>
      <c r="T37" s="38"/>
      <c r="U37" s="38"/>
      <c r="V37" s="190"/>
      <c r="W37" s="38"/>
      <c r="X37" s="38"/>
      <c r="Y37" s="38"/>
      <c r="Z37" s="190"/>
      <c r="AA37" s="38"/>
      <c r="AB37" s="38"/>
      <c r="AC37" s="38"/>
      <c r="AD37" s="38"/>
      <c r="AE37" s="38"/>
      <c r="AF37" s="38"/>
      <c r="AG37" s="38"/>
      <c r="AH37" s="190"/>
      <c r="AI37" s="38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1:51" ht="13.5">
      <c r="A38" s="194">
        <v>32</v>
      </c>
      <c r="B38" s="41" t="s">
        <v>250</v>
      </c>
      <c r="C38" s="195" t="s">
        <v>212</v>
      </c>
      <c r="D38" s="196">
        <v>150</v>
      </c>
      <c r="E38" s="175">
        <v>8.866666666666667</v>
      </c>
      <c r="F38" s="180">
        <v>32</v>
      </c>
      <c r="G38" s="175">
        <v>7.6</v>
      </c>
      <c r="H38" s="184">
        <v>95</v>
      </c>
      <c r="I38" s="55">
        <v>15</v>
      </c>
      <c r="J38" s="175">
        <v>6.333333333333333</v>
      </c>
      <c r="K38" s="43">
        <v>32</v>
      </c>
      <c r="L38" s="184">
        <v>133</v>
      </c>
      <c r="M38" s="55">
        <v>15</v>
      </c>
      <c r="N38" s="169">
        <v>8.866666666666667</v>
      </c>
      <c r="O38" s="43">
        <v>25</v>
      </c>
      <c r="P38" s="189"/>
      <c r="Q38" s="38"/>
      <c r="R38" s="190"/>
      <c r="S38" s="38"/>
      <c r="T38" s="38"/>
      <c r="U38" s="38"/>
      <c r="V38" s="190"/>
      <c r="W38" s="38"/>
      <c r="X38" s="38"/>
      <c r="Y38" s="38"/>
      <c r="Z38" s="190"/>
      <c r="AA38" s="38"/>
      <c r="AB38" s="38"/>
      <c r="AC38" s="38"/>
      <c r="AD38" s="38"/>
      <c r="AE38" s="38"/>
      <c r="AF38" s="38"/>
      <c r="AG38" s="38"/>
      <c r="AH38" s="190"/>
      <c r="AI38" s="38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1:51" s="204" customFormat="1" ht="13.5">
      <c r="A39" s="197"/>
      <c r="B39" s="198" t="s">
        <v>251</v>
      </c>
      <c r="C39" s="198"/>
      <c r="D39" s="199">
        <v>4650</v>
      </c>
      <c r="E39" s="56"/>
      <c r="F39" s="200" t="s">
        <v>252</v>
      </c>
      <c r="G39" s="201">
        <v>28.27568493150685</v>
      </c>
      <c r="H39" s="202">
        <v>7339</v>
      </c>
      <c r="I39" s="202">
        <v>312</v>
      </c>
      <c r="J39" s="203">
        <v>23.522435897435898</v>
      </c>
      <c r="K39" s="56"/>
      <c r="L39" s="202">
        <v>6975</v>
      </c>
      <c r="M39" s="202">
        <v>322</v>
      </c>
      <c r="N39" s="203">
        <v>21.661490683229815</v>
      </c>
      <c r="O39" s="56"/>
      <c r="P39" s="202">
        <v>6591</v>
      </c>
      <c r="Q39" s="202">
        <v>210</v>
      </c>
      <c r="R39" s="203">
        <v>31.385714285714286</v>
      </c>
      <c r="S39" s="56"/>
      <c r="T39" s="202">
        <v>3986</v>
      </c>
      <c r="U39" s="202">
        <v>114</v>
      </c>
      <c r="V39" s="203">
        <v>34.96491228070175</v>
      </c>
      <c r="W39" s="56"/>
      <c r="X39" s="202">
        <v>3928</v>
      </c>
      <c r="Y39" s="202">
        <v>110</v>
      </c>
      <c r="Z39" s="203">
        <v>35.70909090909091</v>
      </c>
      <c r="AA39" s="56"/>
      <c r="AB39" s="202">
        <v>1235</v>
      </c>
      <c r="AC39" s="202">
        <v>32</v>
      </c>
      <c r="AD39" s="203">
        <v>38.59375</v>
      </c>
      <c r="AE39" s="56"/>
      <c r="AF39" s="202">
        <v>1543</v>
      </c>
      <c r="AG39" s="202">
        <v>42</v>
      </c>
      <c r="AH39" s="203">
        <v>36.73809523809524</v>
      </c>
      <c r="AI39" s="56"/>
      <c r="AJ39" s="202">
        <v>685</v>
      </c>
      <c r="AK39" s="202">
        <v>26</v>
      </c>
      <c r="AL39" s="203">
        <v>26.346153846153847</v>
      </c>
      <c r="AM39" s="56"/>
      <c r="AN39" s="202">
        <v>780</v>
      </c>
      <c r="AO39" s="202">
        <v>16</v>
      </c>
      <c r="AP39" s="203">
        <v>48.75</v>
      </c>
      <c r="AQ39" s="56"/>
      <c r="AR39" s="202">
        <v>596</v>
      </c>
      <c r="AS39" s="202">
        <v>8</v>
      </c>
      <c r="AT39" s="203">
        <v>74.5</v>
      </c>
      <c r="AU39" s="56"/>
      <c r="AV39" s="202">
        <v>603</v>
      </c>
      <c r="AW39" s="202">
        <v>8</v>
      </c>
      <c r="AX39" s="203">
        <v>75.375</v>
      </c>
      <c r="AY39" s="56"/>
    </row>
    <row r="43" spans="1:51" s="205" customFormat="1" ht="13.5">
      <c r="A43" s="128"/>
      <c r="B43" s="129"/>
      <c r="C43" s="129"/>
      <c r="D43" s="130"/>
      <c r="E43" s="130"/>
      <c r="F43" s="130"/>
      <c r="G43" s="129"/>
      <c r="H43" s="129"/>
      <c r="L43" s="129"/>
      <c r="P43" s="129"/>
      <c r="T43" s="129"/>
      <c r="X43" s="129"/>
      <c r="AF43" s="129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</row>
  </sheetData>
  <sheetProtection selectLockedCells="1" selectUnlockedCells="1"/>
  <mergeCells count="15">
    <mergeCell ref="A1:G1"/>
    <mergeCell ref="A2:G2"/>
    <mergeCell ref="A4:G4"/>
    <mergeCell ref="H5:K5"/>
    <mergeCell ref="L5:O5"/>
    <mergeCell ref="P5:S5"/>
    <mergeCell ref="T5:W5"/>
    <mergeCell ref="X5:AA5"/>
    <mergeCell ref="AB5:AE5"/>
    <mergeCell ref="AF5:AI5"/>
    <mergeCell ref="AJ5:AM5"/>
    <mergeCell ref="AN5:AQ5"/>
    <mergeCell ref="AR5:AU5"/>
    <mergeCell ref="AV5:AY5"/>
    <mergeCell ref="B39:C3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C43"/>
  <sheetViews>
    <sheetView zoomScale="95" zoomScaleNormal="95" workbookViewId="0" topLeftCell="A1">
      <pane xSplit="7" topLeftCell="H1" activePane="topRight" state="frozen"/>
      <selection pane="topLeft" activeCell="A1" sqref="A1"/>
      <selection pane="topRight" activeCell="I2" sqref="I2"/>
    </sheetView>
  </sheetViews>
  <sheetFormatPr defaultColWidth="9.140625" defaultRowHeight="12.75"/>
  <cols>
    <col min="1" max="1" width="5.28125" style="128" customWidth="1"/>
    <col min="2" max="2" width="12.28125" style="129" customWidth="1"/>
    <col min="3" max="3" width="9.8515625" style="129" customWidth="1"/>
    <col min="4" max="6" width="11.57421875" style="130" customWidth="1"/>
    <col min="7" max="7" width="11.8515625" style="129" customWidth="1"/>
    <col min="8" max="9" width="11.57421875" style="129" customWidth="1"/>
    <col min="10" max="11" width="9.140625" style="129" customWidth="1"/>
    <col min="12" max="13" width="11.57421875" style="129" customWidth="1"/>
    <col min="14" max="15" width="9.140625" style="129" customWidth="1"/>
    <col min="16" max="17" width="11.57421875" style="129" customWidth="1"/>
    <col min="18" max="19" width="9.140625" style="129" customWidth="1"/>
    <col min="20" max="21" width="11.57421875" style="129" customWidth="1"/>
    <col min="22" max="23" width="9.140625" style="129" customWidth="1"/>
    <col min="24" max="25" width="11.57421875" style="129" customWidth="1"/>
    <col min="26" max="27" width="9.140625" style="129" customWidth="1"/>
    <col min="28" max="28" width="11.57421875" style="129" customWidth="1"/>
    <col min="29" max="29" width="11.421875" style="129" customWidth="1"/>
    <col min="30" max="31" width="9.140625" style="129" customWidth="1"/>
    <col min="32" max="33" width="11.57421875" style="129" customWidth="1"/>
    <col min="34" max="35" width="9.140625" style="129" customWidth="1"/>
    <col min="36" max="37" width="11.57421875" style="129" customWidth="1"/>
    <col min="38" max="39" width="9.140625" style="129" customWidth="1"/>
    <col min="40" max="40" width="10.28125" style="129" customWidth="1"/>
    <col min="41" max="43" width="9.140625" style="129" customWidth="1"/>
    <col min="44" max="44" width="10.28125" style="129" customWidth="1"/>
    <col min="45" max="47" width="9.140625" style="129" customWidth="1"/>
    <col min="48" max="48" width="10.421875" style="129" customWidth="1"/>
    <col min="49" max="51" width="9.140625" style="129" customWidth="1"/>
    <col min="52" max="52" width="11.00390625" style="129" customWidth="1"/>
    <col min="53" max="16384" width="9.140625" style="129" customWidth="1"/>
  </cols>
  <sheetData>
    <row r="1" spans="1:7" ht="19.5">
      <c r="A1" s="131" t="s">
        <v>181</v>
      </c>
      <c r="B1" s="131"/>
      <c r="C1" s="131"/>
      <c r="D1" s="131"/>
      <c r="E1" s="131"/>
      <c r="F1" s="131"/>
      <c r="G1" s="131"/>
    </row>
    <row r="2" spans="1:10" ht="27">
      <c r="A2" s="207" t="s">
        <v>253</v>
      </c>
      <c r="B2" s="207"/>
      <c r="C2" s="207"/>
      <c r="D2" s="207"/>
      <c r="E2" s="207"/>
      <c r="F2" s="207"/>
      <c r="G2" s="207"/>
      <c r="H2" s="133"/>
      <c r="I2" s="133"/>
      <c r="J2" s="133"/>
    </row>
    <row r="3" spans="1:7" ht="13.5">
      <c r="A3" s="139"/>
      <c r="B3" s="139"/>
      <c r="C3" s="139"/>
      <c r="D3" s="208"/>
      <c r="E3" s="208"/>
      <c r="F3" s="208"/>
      <c r="G3" s="139"/>
    </row>
    <row r="4" spans="1:7" ht="19.5">
      <c r="A4" s="209" t="s">
        <v>183</v>
      </c>
      <c r="B4" s="209"/>
      <c r="C4" s="209"/>
      <c r="D4" s="209"/>
      <c r="E4" s="209"/>
      <c r="F4" s="209"/>
      <c r="G4" s="209"/>
    </row>
    <row r="5" spans="1:55" s="139" customFormat="1" ht="17.25">
      <c r="A5" s="210"/>
      <c r="B5" s="208"/>
      <c r="C5" s="208"/>
      <c r="D5" s="208"/>
      <c r="E5" s="208"/>
      <c r="F5" s="208"/>
      <c r="G5" s="211"/>
      <c r="H5" s="212" t="s">
        <v>184</v>
      </c>
      <c r="I5" s="212"/>
      <c r="J5" s="212"/>
      <c r="K5" s="212"/>
      <c r="L5" s="213" t="s">
        <v>185</v>
      </c>
      <c r="M5" s="213"/>
      <c r="N5" s="213"/>
      <c r="O5" s="213"/>
      <c r="P5" s="213" t="s">
        <v>186</v>
      </c>
      <c r="Q5" s="213"/>
      <c r="R5" s="213"/>
      <c r="S5" s="213"/>
      <c r="T5" s="213" t="s">
        <v>187</v>
      </c>
      <c r="U5" s="213"/>
      <c r="V5" s="213"/>
      <c r="W5" s="213"/>
      <c r="X5" s="213" t="s">
        <v>188</v>
      </c>
      <c r="Y5" s="213"/>
      <c r="Z5" s="213"/>
      <c r="AA5" s="213"/>
      <c r="AB5" s="212" t="s">
        <v>189</v>
      </c>
      <c r="AC5" s="212"/>
      <c r="AD5" s="212"/>
      <c r="AE5" s="212"/>
      <c r="AF5" s="212" t="s">
        <v>190</v>
      </c>
      <c r="AG5" s="212"/>
      <c r="AH5" s="212"/>
      <c r="AI5" s="212"/>
      <c r="AJ5" s="212" t="s">
        <v>254</v>
      </c>
      <c r="AK5" s="212"/>
      <c r="AL5" s="212"/>
      <c r="AM5" s="212"/>
      <c r="AN5" s="212" t="s">
        <v>255</v>
      </c>
      <c r="AO5" s="212"/>
      <c r="AP5" s="212"/>
      <c r="AQ5" s="212"/>
      <c r="AR5" s="212" t="s">
        <v>193</v>
      </c>
      <c r="AS5" s="212"/>
      <c r="AT5" s="212"/>
      <c r="AU5" s="212"/>
      <c r="AV5" s="212" t="s">
        <v>194</v>
      </c>
      <c r="AW5" s="212"/>
      <c r="AX5" s="212"/>
      <c r="AY5" s="212"/>
      <c r="AZ5" s="212" t="s">
        <v>256</v>
      </c>
      <c r="BA5" s="212"/>
      <c r="BB5" s="212"/>
      <c r="BC5" s="212"/>
    </row>
    <row r="6" spans="1:55" ht="13.5">
      <c r="A6" s="214" t="s">
        <v>195</v>
      </c>
      <c r="B6" s="215" t="s">
        <v>65</v>
      </c>
      <c r="C6" s="216" t="s">
        <v>6</v>
      </c>
      <c r="D6" s="216" t="s">
        <v>196</v>
      </c>
      <c r="E6" s="216" t="s">
        <v>197</v>
      </c>
      <c r="F6" s="216" t="s">
        <v>198</v>
      </c>
      <c r="G6" s="216" t="s">
        <v>199</v>
      </c>
      <c r="H6" s="217" t="s">
        <v>8</v>
      </c>
      <c r="I6" s="218" t="s">
        <v>9</v>
      </c>
      <c r="J6" s="218" t="s">
        <v>200</v>
      </c>
      <c r="K6" s="219" t="s">
        <v>198</v>
      </c>
      <c r="L6" s="220" t="s">
        <v>8</v>
      </c>
      <c r="M6" s="216" t="s">
        <v>9</v>
      </c>
      <c r="N6" s="216" t="s">
        <v>200</v>
      </c>
      <c r="O6" s="221" t="s">
        <v>198</v>
      </c>
      <c r="P6" s="220" t="s">
        <v>8</v>
      </c>
      <c r="Q6" s="216" t="s">
        <v>9</v>
      </c>
      <c r="R6" s="216" t="s">
        <v>200</v>
      </c>
      <c r="S6" s="221" t="s">
        <v>198</v>
      </c>
      <c r="T6" s="220" t="s">
        <v>8</v>
      </c>
      <c r="U6" s="216" t="s">
        <v>9</v>
      </c>
      <c r="V6" s="216" t="s">
        <v>200</v>
      </c>
      <c r="W6" s="221" t="s">
        <v>198</v>
      </c>
      <c r="X6" s="220" t="s">
        <v>8</v>
      </c>
      <c r="Y6" s="216" t="s">
        <v>9</v>
      </c>
      <c r="Z6" s="216" t="s">
        <v>200</v>
      </c>
      <c r="AA6" s="221" t="s">
        <v>198</v>
      </c>
      <c r="AB6" s="220" t="s">
        <v>8</v>
      </c>
      <c r="AC6" s="216" t="s">
        <v>9</v>
      </c>
      <c r="AD6" s="216" t="s">
        <v>200</v>
      </c>
      <c r="AE6" s="221" t="s">
        <v>198</v>
      </c>
      <c r="AF6" s="220" t="s">
        <v>8</v>
      </c>
      <c r="AG6" s="216" t="s">
        <v>9</v>
      </c>
      <c r="AH6" s="216" t="s">
        <v>200</v>
      </c>
      <c r="AI6" s="221" t="s">
        <v>198</v>
      </c>
      <c r="AJ6" s="220" t="s">
        <v>8</v>
      </c>
      <c r="AK6" s="216" t="s">
        <v>9</v>
      </c>
      <c r="AL6" s="216" t="s">
        <v>200</v>
      </c>
      <c r="AM6" s="221" t="s">
        <v>198</v>
      </c>
      <c r="AN6" s="220" t="s">
        <v>8</v>
      </c>
      <c r="AO6" s="216" t="s">
        <v>9</v>
      </c>
      <c r="AP6" s="216" t="s">
        <v>200</v>
      </c>
      <c r="AQ6" s="221" t="s">
        <v>198</v>
      </c>
      <c r="AR6" s="220" t="s">
        <v>8</v>
      </c>
      <c r="AS6" s="216" t="s">
        <v>9</v>
      </c>
      <c r="AT6" s="216" t="s">
        <v>200</v>
      </c>
      <c r="AU6" s="221" t="s">
        <v>198</v>
      </c>
      <c r="AV6" s="220" t="s">
        <v>8</v>
      </c>
      <c r="AW6" s="216" t="s">
        <v>9</v>
      </c>
      <c r="AX6" s="216" t="s">
        <v>200</v>
      </c>
      <c r="AY6" s="221" t="s">
        <v>198</v>
      </c>
      <c r="AZ6" s="220" t="s">
        <v>8</v>
      </c>
      <c r="BA6" s="216" t="s">
        <v>9</v>
      </c>
      <c r="BB6" s="216" t="s">
        <v>200</v>
      </c>
      <c r="BC6" s="221" t="s">
        <v>198</v>
      </c>
    </row>
    <row r="7" spans="1:55" ht="13.5">
      <c r="A7" s="222">
        <v>1</v>
      </c>
      <c r="B7" s="223" t="s">
        <v>201</v>
      </c>
      <c r="C7" s="224" t="s">
        <v>202</v>
      </c>
      <c r="D7" s="225">
        <v>100</v>
      </c>
      <c r="E7" s="226">
        <v>300</v>
      </c>
      <c r="F7" s="227">
        <v>300</v>
      </c>
      <c r="G7" s="228">
        <v>72.25</v>
      </c>
      <c r="H7" s="229">
        <v>300</v>
      </c>
      <c r="I7" s="230">
        <v>1</v>
      </c>
      <c r="J7" s="231">
        <v>300</v>
      </c>
      <c r="K7" s="232">
        <v>300</v>
      </c>
      <c r="L7" s="233">
        <v>166</v>
      </c>
      <c r="M7" s="234">
        <v>3</v>
      </c>
      <c r="N7" s="154">
        <v>55.333333333333336</v>
      </c>
      <c r="O7" s="235">
        <v>81</v>
      </c>
      <c r="P7" s="233">
        <v>300</v>
      </c>
      <c r="Q7" s="234">
        <v>6</v>
      </c>
      <c r="R7" s="154">
        <v>50</v>
      </c>
      <c r="S7" s="235">
        <v>127</v>
      </c>
      <c r="T7" s="233">
        <v>300</v>
      </c>
      <c r="U7" s="234">
        <v>5</v>
      </c>
      <c r="V7" s="154">
        <v>60</v>
      </c>
      <c r="W7" s="235">
        <v>172</v>
      </c>
      <c r="X7" s="233">
        <v>300</v>
      </c>
      <c r="Y7" s="234">
        <v>7</v>
      </c>
      <c r="Z7" s="154">
        <v>42.857142857142854</v>
      </c>
      <c r="AA7" s="235">
        <v>102</v>
      </c>
      <c r="AB7" s="148">
        <v>300</v>
      </c>
      <c r="AC7" s="149">
        <v>3</v>
      </c>
      <c r="AD7" s="150">
        <v>100</v>
      </c>
      <c r="AE7" s="151">
        <v>222</v>
      </c>
      <c r="AF7" s="233">
        <v>300</v>
      </c>
      <c r="AG7" s="234">
        <v>4</v>
      </c>
      <c r="AH7" s="154">
        <v>75</v>
      </c>
      <c r="AI7" s="235">
        <v>133</v>
      </c>
      <c r="AJ7" s="148">
        <v>300</v>
      </c>
      <c r="AK7" s="149">
        <v>2</v>
      </c>
      <c r="AL7" s="150">
        <v>150</v>
      </c>
      <c r="AM7" s="151">
        <v>295</v>
      </c>
      <c r="AN7" s="148">
        <v>300</v>
      </c>
      <c r="AO7" s="149">
        <v>2</v>
      </c>
      <c r="AP7" s="150">
        <v>150</v>
      </c>
      <c r="AQ7" s="151">
        <v>248</v>
      </c>
      <c r="AR7" s="152">
        <v>195</v>
      </c>
      <c r="AS7" s="153">
        <v>2</v>
      </c>
      <c r="AT7" s="169">
        <v>97.5</v>
      </c>
      <c r="AU7" s="34">
        <v>113</v>
      </c>
      <c r="AV7" s="152">
        <v>500</v>
      </c>
      <c r="AW7" s="153">
        <v>8</v>
      </c>
      <c r="AX7" s="169">
        <v>62.5</v>
      </c>
      <c r="AY7" s="34">
        <v>259</v>
      </c>
      <c r="AZ7" s="152">
        <v>507</v>
      </c>
      <c r="BA7" s="153">
        <v>8</v>
      </c>
      <c r="BB7" s="169">
        <v>63.375</v>
      </c>
      <c r="BC7" s="34">
        <v>189</v>
      </c>
    </row>
    <row r="8" spans="1:55" s="139" customFormat="1" ht="13.5">
      <c r="A8" s="236">
        <v>2</v>
      </c>
      <c r="B8" s="237" t="s">
        <v>203</v>
      </c>
      <c r="C8" s="238" t="s">
        <v>204</v>
      </c>
      <c r="D8" s="239">
        <v>100</v>
      </c>
      <c r="E8" s="226">
        <v>300</v>
      </c>
      <c r="F8" s="227">
        <v>495</v>
      </c>
      <c r="G8" s="240">
        <v>90.3030303030303</v>
      </c>
      <c r="H8" s="163">
        <v>300</v>
      </c>
      <c r="I8" s="164">
        <v>3</v>
      </c>
      <c r="J8" s="165">
        <v>100</v>
      </c>
      <c r="K8" s="166">
        <v>187</v>
      </c>
      <c r="L8" s="241">
        <v>300</v>
      </c>
      <c r="M8" s="242">
        <v>1</v>
      </c>
      <c r="N8" s="243">
        <v>300</v>
      </c>
      <c r="O8" s="244">
        <v>300</v>
      </c>
      <c r="P8" s="163">
        <v>300</v>
      </c>
      <c r="Q8" s="164">
        <v>3</v>
      </c>
      <c r="R8" s="165">
        <v>100</v>
      </c>
      <c r="S8" s="166">
        <v>135</v>
      </c>
      <c r="T8" s="241">
        <v>300</v>
      </c>
      <c r="U8" s="242">
        <v>1</v>
      </c>
      <c r="V8" s="243">
        <v>300</v>
      </c>
      <c r="W8" s="244">
        <v>300</v>
      </c>
      <c r="X8" s="245">
        <v>300</v>
      </c>
      <c r="Y8" s="246">
        <v>7</v>
      </c>
      <c r="Z8" s="169">
        <v>42.857142857142854</v>
      </c>
      <c r="AA8" s="247">
        <v>120</v>
      </c>
      <c r="AB8" s="245"/>
      <c r="AC8" s="246"/>
      <c r="AD8" s="240"/>
      <c r="AE8" s="247"/>
      <c r="AF8" s="245"/>
      <c r="AG8" s="246"/>
      <c r="AH8" s="240"/>
      <c r="AI8" s="247"/>
      <c r="AJ8" s="245"/>
      <c r="AK8" s="246"/>
      <c r="AL8" s="240"/>
      <c r="AM8" s="247"/>
      <c r="AN8" s="245"/>
      <c r="AO8" s="246"/>
      <c r="AP8" s="240"/>
      <c r="AQ8" s="247"/>
      <c r="AR8" s="248">
        <v>500</v>
      </c>
      <c r="AS8" s="249">
        <v>2</v>
      </c>
      <c r="AT8" s="250">
        <v>250</v>
      </c>
      <c r="AU8" s="251">
        <v>495</v>
      </c>
      <c r="AV8" s="173">
        <v>476</v>
      </c>
      <c r="AW8" s="174">
        <v>8</v>
      </c>
      <c r="AX8" s="172">
        <v>59.5</v>
      </c>
      <c r="AY8" s="75">
        <v>237</v>
      </c>
      <c r="AZ8" s="173">
        <v>504</v>
      </c>
      <c r="BA8" s="174">
        <v>8</v>
      </c>
      <c r="BB8" s="172">
        <v>63</v>
      </c>
      <c r="BC8" s="75">
        <v>218</v>
      </c>
    </row>
    <row r="9" spans="1:55" ht="13.5">
      <c r="A9" s="236">
        <v>3</v>
      </c>
      <c r="B9" s="237" t="s">
        <v>209</v>
      </c>
      <c r="C9" s="238" t="s">
        <v>210</v>
      </c>
      <c r="D9" s="239">
        <v>100</v>
      </c>
      <c r="E9" s="226">
        <v>100</v>
      </c>
      <c r="F9" s="227">
        <v>245</v>
      </c>
      <c r="G9" s="240">
        <v>47.206896551724135</v>
      </c>
      <c r="H9" s="245">
        <v>300</v>
      </c>
      <c r="I9" s="246">
        <v>6</v>
      </c>
      <c r="J9" s="240">
        <v>50</v>
      </c>
      <c r="K9" s="252">
        <v>186</v>
      </c>
      <c r="L9" s="163">
        <v>300</v>
      </c>
      <c r="M9" s="164">
        <v>3</v>
      </c>
      <c r="N9" s="165">
        <v>100</v>
      </c>
      <c r="O9" s="166">
        <v>191</v>
      </c>
      <c r="P9" s="171">
        <v>300</v>
      </c>
      <c r="Q9" s="168">
        <v>4</v>
      </c>
      <c r="R9" s="169">
        <v>75</v>
      </c>
      <c r="S9" s="170">
        <v>196</v>
      </c>
      <c r="T9" s="245">
        <v>300</v>
      </c>
      <c r="U9" s="246">
        <v>7</v>
      </c>
      <c r="V9" s="169">
        <v>42.857142857142854</v>
      </c>
      <c r="W9" s="247">
        <v>245</v>
      </c>
      <c r="X9" s="245">
        <v>90</v>
      </c>
      <c r="Y9" s="246">
        <v>7</v>
      </c>
      <c r="Z9" s="169">
        <v>12.857142857142858</v>
      </c>
      <c r="AA9" s="247">
        <v>36</v>
      </c>
      <c r="AB9" s="245"/>
      <c r="AC9" s="246"/>
      <c r="AD9" s="240"/>
      <c r="AE9" s="247"/>
      <c r="AF9" s="245"/>
      <c r="AG9" s="246"/>
      <c r="AH9" s="240"/>
      <c r="AI9" s="247"/>
      <c r="AJ9" s="245"/>
      <c r="AK9" s="246"/>
      <c r="AL9" s="240"/>
      <c r="AM9" s="247"/>
      <c r="AN9" s="253">
        <v>79</v>
      </c>
      <c r="AO9" s="254">
        <v>2</v>
      </c>
      <c r="AP9" s="172">
        <v>39.5</v>
      </c>
      <c r="AQ9" s="255">
        <v>40</v>
      </c>
      <c r="AR9" s="256"/>
      <c r="AS9" s="257"/>
      <c r="AT9" s="258"/>
      <c r="AU9" s="257"/>
      <c r="AV9" s="257"/>
      <c r="AW9" s="257"/>
      <c r="AX9" s="258"/>
      <c r="AY9" s="257"/>
      <c r="AZ9" s="257"/>
      <c r="BA9" s="257"/>
      <c r="BB9" s="258"/>
      <c r="BC9" s="257"/>
    </row>
    <row r="10" spans="1:55" s="128" customFormat="1" ht="13.5">
      <c r="A10" s="236">
        <v>4</v>
      </c>
      <c r="B10" s="237" t="s">
        <v>227</v>
      </c>
      <c r="C10" s="238" t="s">
        <v>228</v>
      </c>
      <c r="D10" s="239">
        <v>100</v>
      </c>
      <c r="E10" s="226">
        <v>100</v>
      </c>
      <c r="F10" s="227">
        <v>156</v>
      </c>
      <c r="G10" s="240">
        <v>40.61290322580645</v>
      </c>
      <c r="H10" s="163">
        <v>300</v>
      </c>
      <c r="I10" s="164">
        <v>3</v>
      </c>
      <c r="J10" s="165">
        <v>100</v>
      </c>
      <c r="K10" s="166">
        <v>144</v>
      </c>
      <c r="L10" s="245">
        <v>300</v>
      </c>
      <c r="M10" s="246">
        <v>5</v>
      </c>
      <c r="N10" s="169">
        <v>60</v>
      </c>
      <c r="O10" s="247">
        <v>156</v>
      </c>
      <c r="P10" s="245">
        <v>25</v>
      </c>
      <c r="Q10" s="246">
        <v>3</v>
      </c>
      <c r="R10" s="169">
        <v>8.333333333333334</v>
      </c>
      <c r="S10" s="247">
        <v>14</v>
      </c>
      <c r="T10" s="245"/>
      <c r="U10" s="246"/>
      <c r="V10" s="169"/>
      <c r="W10" s="247"/>
      <c r="X10" s="245">
        <v>300</v>
      </c>
      <c r="Y10" s="246">
        <v>10</v>
      </c>
      <c r="Z10" s="169">
        <v>30</v>
      </c>
      <c r="AA10" s="247">
        <v>67</v>
      </c>
      <c r="AB10" s="245">
        <v>300</v>
      </c>
      <c r="AC10" s="246">
        <v>7</v>
      </c>
      <c r="AD10" s="169">
        <v>42.857142857142854</v>
      </c>
      <c r="AE10" s="247">
        <v>152</v>
      </c>
      <c r="AF10" s="245">
        <v>300</v>
      </c>
      <c r="AG10" s="246">
        <v>8</v>
      </c>
      <c r="AH10" s="240">
        <v>37.5</v>
      </c>
      <c r="AI10" s="247">
        <v>97</v>
      </c>
      <c r="AJ10" s="253">
        <v>34</v>
      </c>
      <c r="AK10" s="254">
        <v>2</v>
      </c>
      <c r="AL10" s="172">
        <v>17</v>
      </c>
      <c r="AM10" s="255">
        <v>26</v>
      </c>
      <c r="AN10" s="256"/>
      <c r="AO10" s="257"/>
      <c r="AP10" s="185"/>
      <c r="AQ10" s="257"/>
      <c r="AR10" s="259"/>
      <c r="AS10" s="259"/>
      <c r="AT10" s="190"/>
      <c r="AU10" s="259"/>
      <c r="AV10" s="259"/>
      <c r="AW10" s="259"/>
      <c r="AX10" s="190"/>
      <c r="AY10" s="259"/>
      <c r="AZ10" s="259"/>
      <c r="BA10" s="259"/>
      <c r="BB10" s="190"/>
      <c r="BC10" s="259"/>
    </row>
    <row r="11" spans="1:55" ht="13.5">
      <c r="A11" s="236">
        <v>5</v>
      </c>
      <c r="B11" s="237" t="s">
        <v>216</v>
      </c>
      <c r="C11" s="238" t="s">
        <v>208</v>
      </c>
      <c r="D11" s="239">
        <v>100</v>
      </c>
      <c r="E11" s="226">
        <v>37.5</v>
      </c>
      <c r="F11" s="227">
        <v>139</v>
      </c>
      <c r="G11" s="240">
        <v>28.65714285714286</v>
      </c>
      <c r="H11" s="245">
        <v>300</v>
      </c>
      <c r="I11" s="246">
        <v>13</v>
      </c>
      <c r="J11" s="240">
        <v>23.076923076923077</v>
      </c>
      <c r="K11" s="252">
        <v>67</v>
      </c>
      <c r="L11" s="245">
        <v>300</v>
      </c>
      <c r="M11" s="246">
        <v>8</v>
      </c>
      <c r="N11" s="169">
        <v>37.5</v>
      </c>
      <c r="O11" s="247">
        <v>139</v>
      </c>
      <c r="P11" s="245">
        <v>300</v>
      </c>
      <c r="Q11" s="246">
        <v>9</v>
      </c>
      <c r="R11" s="169">
        <v>33.333333333333336</v>
      </c>
      <c r="S11" s="247">
        <v>95</v>
      </c>
      <c r="T11" s="245">
        <v>13</v>
      </c>
      <c r="U11" s="246">
        <v>1</v>
      </c>
      <c r="V11" s="169">
        <v>13</v>
      </c>
      <c r="W11" s="247">
        <v>13</v>
      </c>
      <c r="X11" s="245"/>
      <c r="Y11" s="246"/>
      <c r="Z11" s="240"/>
      <c r="AA11" s="247"/>
      <c r="AB11" s="245"/>
      <c r="AC11" s="246"/>
      <c r="AD11" s="240"/>
      <c r="AE11" s="247"/>
      <c r="AF11" s="245">
        <v>90</v>
      </c>
      <c r="AG11" s="246">
        <v>4</v>
      </c>
      <c r="AH11" s="240">
        <v>22.5</v>
      </c>
      <c r="AI11" s="247">
        <v>51</v>
      </c>
      <c r="AJ11" s="256"/>
      <c r="AK11" s="257"/>
      <c r="AL11" s="258"/>
      <c r="AM11" s="257"/>
      <c r="AN11" s="259"/>
      <c r="AO11" s="259"/>
      <c r="AP11" s="260"/>
      <c r="AQ11" s="259"/>
      <c r="AR11" s="259"/>
      <c r="AS11" s="259"/>
      <c r="AT11" s="260"/>
      <c r="AU11" s="259"/>
      <c r="AV11" s="259"/>
      <c r="AW11" s="259"/>
      <c r="AX11" s="260"/>
      <c r="AY11" s="259"/>
      <c r="AZ11" s="259"/>
      <c r="BA11" s="259"/>
      <c r="BB11" s="260"/>
      <c r="BC11" s="259"/>
    </row>
    <row r="12" spans="1:55" ht="13.5">
      <c r="A12" s="236">
        <v>6</v>
      </c>
      <c r="B12" s="237" t="s">
        <v>239</v>
      </c>
      <c r="C12" s="238" t="s">
        <v>240</v>
      </c>
      <c r="D12" s="239">
        <v>100</v>
      </c>
      <c r="E12" s="226">
        <v>30</v>
      </c>
      <c r="F12" s="227">
        <v>120</v>
      </c>
      <c r="G12" s="240">
        <v>19.232142857142858</v>
      </c>
      <c r="H12" s="245">
        <v>335</v>
      </c>
      <c r="I12" s="246">
        <v>16</v>
      </c>
      <c r="J12" s="240">
        <v>20.9375</v>
      </c>
      <c r="K12" s="252">
        <v>108</v>
      </c>
      <c r="L12" s="245">
        <v>300</v>
      </c>
      <c r="M12" s="246">
        <v>10</v>
      </c>
      <c r="N12" s="169">
        <v>30</v>
      </c>
      <c r="O12" s="247">
        <v>120</v>
      </c>
      <c r="P12" s="245">
        <v>238</v>
      </c>
      <c r="Q12" s="246">
        <v>15</v>
      </c>
      <c r="R12" s="240">
        <v>15.866666666666667</v>
      </c>
      <c r="S12" s="247">
        <v>111</v>
      </c>
      <c r="T12" s="245">
        <v>102</v>
      </c>
      <c r="U12" s="246">
        <v>7</v>
      </c>
      <c r="V12" s="169">
        <v>14.571428571428571</v>
      </c>
      <c r="W12" s="247">
        <v>62</v>
      </c>
      <c r="X12" s="245"/>
      <c r="Y12" s="246"/>
      <c r="Z12" s="169"/>
      <c r="AA12" s="247"/>
      <c r="AB12" s="245"/>
      <c r="AC12" s="246"/>
      <c r="AD12" s="169"/>
      <c r="AE12" s="247"/>
      <c r="AF12" s="253">
        <v>102</v>
      </c>
      <c r="AG12" s="254">
        <v>8</v>
      </c>
      <c r="AH12" s="261">
        <v>12.75</v>
      </c>
      <c r="AI12" s="255">
        <v>26</v>
      </c>
      <c r="AJ12" s="262"/>
      <c r="AK12" s="259"/>
      <c r="AL12" s="260"/>
      <c r="AM12" s="259"/>
      <c r="AN12" s="259"/>
      <c r="AO12" s="259"/>
      <c r="AP12" s="260"/>
      <c r="AQ12" s="259"/>
      <c r="AR12" s="259"/>
      <c r="AS12" s="259"/>
      <c r="AT12" s="260"/>
      <c r="AU12" s="259"/>
      <c r="AV12" s="259"/>
      <c r="AW12" s="259"/>
      <c r="AX12" s="260"/>
      <c r="AY12" s="259"/>
      <c r="AZ12" s="259"/>
      <c r="BA12" s="259"/>
      <c r="BB12" s="260"/>
      <c r="BC12" s="259"/>
    </row>
    <row r="13" spans="1:55" ht="13.5">
      <c r="A13" s="236">
        <v>7</v>
      </c>
      <c r="B13" s="237" t="s">
        <v>257</v>
      </c>
      <c r="C13" s="238" t="s">
        <v>220</v>
      </c>
      <c r="D13" s="239">
        <v>100</v>
      </c>
      <c r="E13" s="226">
        <v>50</v>
      </c>
      <c r="F13" s="227">
        <v>87</v>
      </c>
      <c r="G13" s="240">
        <v>36.64102564102564</v>
      </c>
      <c r="H13" s="245">
        <v>300</v>
      </c>
      <c r="I13" s="246">
        <v>6</v>
      </c>
      <c r="J13" s="240">
        <v>50</v>
      </c>
      <c r="K13" s="252">
        <v>81</v>
      </c>
      <c r="L13" s="245">
        <v>229</v>
      </c>
      <c r="M13" s="246">
        <v>5</v>
      </c>
      <c r="N13" s="169">
        <v>45.8</v>
      </c>
      <c r="O13" s="247">
        <v>80</v>
      </c>
      <c r="P13" s="245">
        <v>300</v>
      </c>
      <c r="Q13" s="246">
        <v>12</v>
      </c>
      <c r="R13" s="169">
        <v>25</v>
      </c>
      <c r="S13" s="247">
        <v>59</v>
      </c>
      <c r="T13" s="245">
        <v>300</v>
      </c>
      <c r="U13" s="246">
        <v>8</v>
      </c>
      <c r="V13" s="169">
        <v>37.5</v>
      </c>
      <c r="W13" s="247">
        <v>87</v>
      </c>
      <c r="X13" s="245">
        <v>300</v>
      </c>
      <c r="Y13" s="246">
        <v>8</v>
      </c>
      <c r="Z13" s="169">
        <v>37.5</v>
      </c>
      <c r="AA13" s="247">
        <v>71</v>
      </c>
      <c r="AB13" s="245">
        <v>200</v>
      </c>
      <c r="AC13" s="246">
        <v>7</v>
      </c>
      <c r="AD13" s="169">
        <v>28.571428571428573</v>
      </c>
      <c r="AE13" s="247">
        <v>95</v>
      </c>
      <c r="AF13" s="256"/>
      <c r="AG13" s="257"/>
      <c r="AH13" s="185"/>
      <c r="AI13" s="257"/>
      <c r="AJ13" s="259"/>
      <c r="AK13" s="259"/>
      <c r="AL13" s="190"/>
      <c r="AM13" s="259"/>
      <c r="AN13" s="259"/>
      <c r="AO13" s="259"/>
      <c r="AP13" s="190"/>
      <c r="AQ13" s="259"/>
      <c r="AR13" s="259"/>
      <c r="AS13" s="259"/>
      <c r="AT13" s="190"/>
      <c r="AU13" s="259"/>
      <c r="AV13" s="259"/>
      <c r="AW13" s="259"/>
      <c r="AX13" s="190"/>
      <c r="AY13" s="259"/>
      <c r="AZ13" s="259"/>
      <c r="BA13" s="259"/>
      <c r="BB13" s="190"/>
      <c r="BC13" s="259"/>
    </row>
    <row r="14" spans="1:55" ht="13.5">
      <c r="A14" s="236">
        <v>8</v>
      </c>
      <c r="B14" s="237" t="s">
        <v>222</v>
      </c>
      <c r="C14" s="238" t="s">
        <v>223</v>
      </c>
      <c r="D14" s="239">
        <v>100</v>
      </c>
      <c r="E14" s="226">
        <v>21.428571428571427</v>
      </c>
      <c r="F14" s="227">
        <v>94</v>
      </c>
      <c r="G14" s="240">
        <v>17.08823529411765</v>
      </c>
      <c r="H14" s="245">
        <v>166</v>
      </c>
      <c r="I14" s="246">
        <v>15</v>
      </c>
      <c r="J14" s="240">
        <v>11.066666666666666</v>
      </c>
      <c r="K14" s="252">
        <v>41</v>
      </c>
      <c r="L14" s="245">
        <v>163</v>
      </c>
      <c r="M14" s="246">
        <v>10</v>
      </c>
      <c r="N14" s="169">
        <v>16.3</v>
      </c>
      <c r="O14" s="247">
        <v>63</v>
      </c>
      <c r="P14" s="245">
        <v>300</v>
      </c>
      <c r="Q14" s="246">
        <v>14</v>
      </c>
      <c r="R14" s="169">
        <v>21.428571428571427</v>
      </c>
      <c r="S14" s="247">
        <v>52</v>
      </c>
      <c r="T14" s="245">
        <v>300</v>
      </c>
      <c r="U14" s="246">
        <v>14</v>
      </c>
      <c r="V14" s="169">
        <v>21.428571428571427</v>
      </c>
      <c r="W14" s="247">
        <v>94</v>
      </c>
      <c r="X14" s="245">
        <v>233</v>
      </c>
      <c r="Y14" s="246">
        <v>15</v>
      </c>
      <c r="Z14" s="169">
        <v>15.533333333333333</v>
      </c>
      <c r="AA14" s="247">
        <v>55</v>
      </c>
      <c r="AB14" s="253">
        <v>167</v>
      </c>
      <c r="AC14" s="254">
        <v>3</v>
      </c>
      <c r="AD14" s="261">
        <v>55.666666666666664</v>
      </c>
      <c r="AE14" s="255">
        <v>97</v>
      </c>
      <c r="AF14" s="262"/>
      <c r="AG14" s="259"/>
      <c r="AH14" s="260"/>
      <c r="AI14" s="259"/>
      <c r="AJ14" s="259"/>
      <c r="AK14" s="259"/>
      <c r="AL14" s="260"/>
      <c r="AM14" s="259"/>
      <c r="AN14" s="259"/>
      <c r="AO14" s="259"/>
      <c r="AP14" s="260"/>
      <c r="AQ14" s="259"/>
      <c r="AR14" s="259"/>
      <c r="AS14" s="259"/>
      <c r="AT14" s="260"/>
      <c r="AU14" s="259"/>
      <c r="AV14" s="259"/>
      <c r="AW14" s="259"/>
      <c r="AX14" s="260"/>
      <c r="AY14" s="259"/>
      <c r="AZ14" s="259"/>
      <c r="BA14" s="259"/>
      <c r="BB14" s="260"/>
      <c r="BC14" s="259"/>
    </row>
    <row r="15" spans="1:55" ht="13.5">
      <c r="A15" s="236">
        <v>9</v>
      </c>
      <c r="B15" s="237" t="s">
        <v>217</v>
      </c>
      <c r="C15" s="238" t="s">
        <v>218</v>
      </c>
      <c r="D15" s="239">
        <v>100</v>
      </c>
      <c r="E15" s="226">
        <v>75</v>
      </c>
      <c r="F15" s="227">
        <v>165</v>
      </c>
      <c r="G15" s="240">
        <v>37.43333333333333</v>
      </c>
      <c r="H15" s="245">
        <v>300</v>
      </c>
      <c r="I15" s="246">
        <v>4</v>
      </c>
      <c r="J15" s="240">
        <v>75</v>
      </c>
      <c r="K15" s="252">
        <v>165</v>
      </c>
      <c r="L15" s="245">
        <v>300</v>
      </c>
      <c r="M15" s="246">
        <v>9</v>
      </c>
      <c r="N15" s="169">
        <v>33.333333333333336</v>
      </c>
      <c r="O15" s="247">
        <v>104</v>
      </c>
      <c r="P15" s="245">
        <v>259</v>
      </c>
      <c r="Q15" s="246">
        <v>9</v>
      </c>
      <c r="R15" s="169">
        <v>28.77777777777778</v>
      </c>
      <c r="S15" s="247">
        <v>82</v>
      </c>
      <c r="T15" s="245"/>
      <c r="U15" s="246"/>
      <c r="V15" s="169"/>
      <c r="W15" s="247"/>
      <c r="X15" s="245">
        <v>264</v>
      </c>
      <c r="Y15" s="246">
        <v>8</v>
      </c>
      <c r="Z15" s="169">
        <v>33</v>
      </c>
      <c r="AA15" s="247">
        <v>93</v>
      </c>
      <c r="AB15" s="256"/>
      <c r="AC15" s="257"/>
      <c r="AD15" s="258"/>
      <c r="AE15" s="257"/>
      <c r="AF15" s="259"/>
      <c r="AG15" s="259"/>
      <c r="AH15" s="260"/>
      <c r="AI15" s="259"/>
      <c r="AJ15" s="259"/>
      <c r="AK15" s="259"/>
      <c r="AL15" s="260"/>
      <c r="AM15" s="259"/>
      <c r="AN15" s="259"/>
      <c r="AO15" s="259"/>
      <c r="AP15" s="260"/>
      <c r="AQ15" s="259"/>
      <c r="AR15" s="259"/>
      <c r="AS15" s="259"/>
      <c r="AT15" s="260"/>
      <c r="AU15" s="259"/>
      <c r="AV15" s="259"/>
      <c r="AW15" s="259"/>
      <c r="AX15" s="260"/>
      <c r="AY15" s="259"/>
      <c r="AZ15" s="259"/>
      <c r="BA15" s="259"/>
      <c r="BB15" s="260"/>
      <c r="BC15" s="259"/>
    </row>
    <row r="16" spans="1:55" ht="13.5">
      <c r="A16" s="236">
        <v>10</v>
      </c>
      <c r="B16" s="237" t="s">
        <v>230</v>
      </c>
      <c r="C16" s="238" t="s">
        <v>228</v>
      </c>
      <c r="D16" s="239">
        <v>100</v>
      </c>
      <c r="E16" s="226">
        <v>50</v>
      </c>
      <c r="F16" s="227">
        <v>162</v>
      </c>
      <c r="G16" s="240">
        <v>32.47727272727273</v>
      </c>
      <c r="H16" s="245">
        <v>244</v>
      </c>
      <c r="I16" s="246">
        <v>6</v>
      </c>
      <c r="J16" s="240">
        <v>40.666666666666664</v>
      </c>
      <c r="K16" s="252">
        <v>105</v>
      </c>
      <c r="L16" s="245">
        <v>300</v>
      </c>
      <c r="M16" s="246">
        <v>6</v>
      </c>
      <c r="N16" s="169">
        <v>50</v>
      </c>
      <c r="O16" s="247">
        <v>71</v>
      </c>
      <c r="P16" s="245">
        <v>300</v>
      </c>
      <c r="Q16" s="246">
        <v>12</v>
      </c>
      <c r="R16" s="169">
        <v>25</v>
      </c>
      <c r="S16" s="247">
        <v>117</v>
      </c>
      <c r="T16" s="245">
        <v>300</v>
      </c>
      <c r="U16" s="246">
        <v>10</v>
      </c>
      <c r="V16" s="169">
        <v>30</v>
      </c>
      <c r="W16" s="247">
        <v>71</v>
      </c>
      <c r="X16" s="245">
        <v>285</v>
      </c>
      <c r="Y16" s="246">
        <v>10</v>
      </c>
      <c r="Z16" s="169">
        <v>28.5</v>
      </c>
      <c r="AA16" s="247">
        <v>162</v>
      </c>
      <c r="AB16" s="262"/>
      <c r="AC16" s="259"/>
      <c r="AD16" s="260"/>
      <c r="AE16" s="259"/>
      <c r="AF16" s="259"/>
      <c r="AG16" s="259"/>
      <c r="AH16" s="260"/>
      <c r="AI16" s="259"/>
      <c r="AJ16" s="259"/>
      <c r="AK16" s="259"/>
      <c r="AL16" s="260"/>
      <c r="AM16" s="259"/>
      <c r="AN16" s="259"/>
      <c r="AO16" s="259"/>
      <c r="AP16" s="260"/>
      <c r="AQ16" s="259"/>
      <c r="AR16" s="259"/>
      <c r="AS16" s="259"/>
      <c r="AT16" s="260"/>
      <c r="AU16" s="259"/>
      <c r="AV16" s="259"/>
      <c r="AW16" s="259"/>
      <c r="AX16" s="260"/>
      <c r="AY16" s="259"/>
      <c r="AZ16" s="259"/>
      <c r="BA16" s="259"/>
      <c r="BB16" s="260"/>
      <c r="BC16" s="259"/>
    </row>
    <row r="17" spans="1:55" ht="13.5">
      <c r="A17" s="236">
        <v>11</v>
      </c>
      <c r="B17" s="237" t="s">
        <v>231</v>
      </c>
      <c r="C17" s="238" t="s">
        <v>234</v>
      </c>
      <c r="D17" s="239">
        <v>100</v>
      </c>
      <c r="E17" s="226">
        <v>37.5</v>
      </c>
      <c r="F17" s="227">
        <v>112</v>
      </c>
      <c r="G17" s="240">
        <v>20.11904761904762</v>
      </c>
      <c r="H17" s="245">
        <v>300</v>
      </c>
      <c r="I17" s="246">
        <v>8</v>
      </c>
      <c r="J17" s="240">
        <v>37.5</v>
      </c>
      <c r="K17" s="252">
        <v>112</v>
      </c>
      <c r="L17" s="245">
        <v>234</v>
      </c>
      <c r="M17" s="246">
        <v>15</v>
      </c>
      <c r="N17" s="169">
        <v>15.6</v>
      </c>
      <c r="O17" s="247">
        <v>65</v>
      </c>
      <c r="P17" s="245">
        <v>104</v>
      </c>
      <c r="Q17" s="246">
        <v>4</v>
      </c>
      <c r="R17" s="169">
        <v>26</v>
      </c>
      <c r="S17" s="247">
        <v>51</v>
      </c>
      <c r="T17" s="245"/>
      <c r="U17" s="246"/>
      <c r="V17" s="169"/>
      <c r="W17" s="247"/>
      <c r="X17" s="245">
        <v>207</v>
      </c>
      <c r="Y17" s="246">
        <v>15</v>
      </c>
      <c r="Z17" s="169">
        <v>13.8</v>
      </c>
      <c r="AA17" s="247">
        <v>58</v>
      </c>
      <c r="AB17" s="262"/>
      <c r="AC17" s="259"/>
      <c r="AD17" s="260"/>
      <c r="AE17" s="259"/>
      <c r="AF17" s="259"/>
      <c r="AG17" s="259"/>
      <c r="AH17" s="260"/>
      <c r="AI17" s="259"/>
      <c r="AJ17" s="259"/>
      <c r="AK17" s="259"/>
      <c r="AL17" s="260"/>
      <c r="AM17" s="259"/>
      <c r="AN17" s="259"/>
      <c r="AO17" s="259"/>
      <c r="AP17" s="260"/>
      <c r="AQ17" s="259"/>
      <c r="AR17" s="259"/>
      <c r="AS17" s="259"/>
      <c r="AT17" s="260"/>
      <c r="AU17" s="259"/>
      <c r="AV17" s="259"/>
      <c r="AW17" s="259"/>
      <c r="AX17" s="260"/>
      <c r="AY17" s="259"/>
      <c r="AZ17" s="259"/>
      <c r="BA17" s="259"/>
      <c r="BB17" s="260"/>
      <c r="BC17" s="259"/>
    </row>
    <row r="18" spans="1:55" ht="13.5">
      <c r="A18" s="236">
        <v>12</v>
      </c>
      <c r="B18" s="237" t="s">
        <v>243</v>
      </c>
      <c r="C18" s="238" t="s">
        <v>244</v>
      </c>
      <c r="D18" s="239">
        <v>100</v>
      </c>
      <c r="E18" s="226">
        <v>16.933333333333334</v>
      </c>
      <c r="F18" s="227">
        <v>87</v>
      </c>
      <c r="G18" s="240">
        <v>14.634615384615385</v>
      </c>
      <c r="H18" s="245">
        <v>221</v>
      </c>
      <c r="I18" s="246">
        <v>15</v>
      </c>
      <c r="J18" s="240">
        <v>14.733333333333333</v>
      </c>
      <c r="K18" s="252">
        <v>44</v>
      </c>
      <c r="L18" s="245">
        <v>254</v>
      </c>
      <c r="M18" s="246">
        <v>15</v>
      </c>
      <c r="N18" s="169">
        <v>16.933333333333334</v>
      </c>
      <c r="O18" s="247">
        <v>87</v>
      </c>
      <c r="P18" s="245">
        <v>203</v>
      </c>
      <c r="Q18" s="246">
        <v>15</v>
      </c>
      <c r="R18" s="169">
        <v>13.533333333333333</v>
      </c>
      <c r="S18" s="247">
        <v>50</v>
      </c>
      <c r="T18" s="245"/>
      <c r="U18" s="246"/>
      <c r="V18" s="169"/>
      <c r="W18" s="247"/>
      <c r="X18" s="253">
        <v>83</v>
      </c>
      <c r="Y18" s="254">
        <v>7</v>
      </c>
      <c r="Z18" s="261">
        <v>11.857142857142858</v>
      </c>
      <c r="AA18" s="255">
        <v>33</v>
      </c>
      <c r="AB18" s="262"/>
      <c r="AC18" s="259"/>
      <c r="AD18" s="260"/>
      <c r="AE18" s="259"/>
      <c r="AF18" s="259"/>
      <c r="AG18" s="259"/>
      <c r="AH18" s="260"/>
      <c r="AI18" s="259"/>
      <c r="AJ18" s="259"/>
      <c r="AK18" s="259"/>
      <c r="AL18" s="260"/>
      <c r="AM18" s="259"/>
      <c r="AN18" s="259"/>
      <c r="AO18" s="259"/>
      <c r="AP18" s="260"/>
      <c r="AQ18" s="259"/>
      <c r="AR18" s="259"/>
      <c r="AS18" s="259"/>
      <c r="AT18" s="260"/>
      <c r="AU18" s="259"/>
      <c r="AV18" s="259"/>
      <c r="AW18" s="259"/>
      <c r="AX18" s="260"/>
      <c r="AY18" s="259"/>
      <c r="AZ18" s="259"/>
      <c r="BA18" s="259"/>
      <c r="BB18" s="260"/>
      <c r="BC18" s="259"/>
    </row>
    <row r="19" spans="1:39" ht="13.5">
      <c r="A19" s="236">
        <v>13</v>
      </c>
      <c r="B19" s="237" t="s">
        <v>207</v>
      </c>
      <c r="C19" s="238" t="s">
        <v>208</v>
      </c>
      <c r="D19" s="239">
        <v>100</v>
      </c>
      <c r="E19" s="226">
        <v>60</v>
      </c>
      <c r="F19" s="227">
        <v>216</v>
      </c>
      <c r="G19" s="240">
        <v>44.857142857142854</v>
      </c>
      <c r="H19" s="245">
        <v>300</v>
      </c>
      <c r="I19" s="246">
        <v>7</v>
      </c>
      <c r="J19" s="240">
        <v>42.857142857142854</v>
      </c>
      <c r="K19" s="252">
        <v>100</v>
      </c>
      <c r="L19" s="245">
        <v>57</v>
      </c>
      <c r="M19" s="246">
        <v>1</v>
      </c>
      <c r="N19" s="169">
        <v>57</v>
      </c>
      <c r="O19" s="247">
        <v>57</v>
      </c>
      <c r="P19" s="245">
        <v>300</v>
      </c>
      <c r="Q19" s="246">
        <v>5</v>
      </c>
      <c r="R19" s="169">
        <v>60</v>
      </c>
      <c r="S19" s="247">
        <v>216</v>
      </c>
      <c r="T19" s="245">
        <v>285</v>
      </c>
      <c r="U19" s="246">
        <v>8</v>
      </c>
      <c r="V19" s="169">
        <v>35.625</v>
      </c>
      <c r="W19" s="247">
        <v>81</v>
      </c>
      <c r="X19" s="256"/>
      <c r="Y19" s="257"/>
      <c r="Z19" s="258"/>
      <c r="AA19" s="257"/>
      <c r="AB19" s="259"/>
      <c r="AC19" s="259"/>
      <c r="AD19" s="260"/>
      <c r="AE19" s="259"/>
      <c r="AF19" s="259"/>
      <c r="AG19" s="259"/>
      <c r="AH19" s="260"/>
      <c r="AI19" s="259"/>
      <c r="AJ19" s="259"/>
      <c r="AK19" s="259"/>
      <c r="AL19" s="260"/>
      <c r="AM19" s="259"/>
    </row>
    <row r="20" spans="1:39" ht="13.5">
      <c r="A20" s="236">
        <v>14</v>
      </c>
      <c r="B20" s="237" t="s">
        <v>214</v>
      </c>
      <c r="C20" s="238" t="s">
        <v>215</v>
      </c>
      <c r="D20" s="239">
        <v>100</v>
      </c>
      <c r="E20" s="226">
        <v>37.5</v>
      </c>
      <c r="F20" s="227">
        <v>115</v>
      </c>
      <c r="G20" s="240">
        <v>31.115384615384617</v>
      </c>
      <c r="H20" s="245">
        <v>292</v>
      </c>
      <c r="I20" s="246">
        <v>8</v>
      </c>
      <c r="J20" s="169">
        <v>36.5</v>
      </c>
      <c r="K20" s="263">
        <v>97</v>
      </c>
      <c r="L20" s="245">
        <v>0</v>
      </c>
      <c r="M20" s="246">
        <v>0</v>
      </c>
      <c r="N20" s="169">
        <v>0</v>
      </c>
      <c r="O20" s="247">
        <v>0</v>
      </c>
      <c r="P20" s="245">
        <v>300</v>
      </c>
      <c r="Q20" s="246">
        <v>8</v>
      </c>
      <c r="R20" s="169">
        <v>37.5</v>
      </c>
      <c r="S20" s="247">
        <v>115</v>
      </c>
      <c r="T20" s="245">
        <v>217</v>
      </c>
      <c r="U20" s="246">
        <v>10</v>
      </c>
      <c r="V20" s="169">
        <v>21.7</v>
      </c>
      <c r="W20" s="247">
        <v>66</v>
      </c>
      <c r="X20" s="262"/>
      <c r="Y20" s="259"/>
      <c r="Z20" s="260"/>
      <c r="AA20" s="259"/>
      <c r="AB20" s="259"/>
      <c r="AC20" s="259"/>
      <c r="AD20" s="260"/>
      <c r="AE20" s="259"/>
      <c r="AF20" s="259"/>
      <c r="AG20" s="259"/>
      <c r="AH20" s="260"/>
      <c r="AI20" s="259"/>
      <c r="AJ20" s="259"/>
      <c r="AK20" s="259"/>
      <c r="AL20" s="260"/>
      <c r="AM20" s="259"/>
    </row>
    <row r="21" spans="1:39" ht="13.5">
      <c r="A21" s="236">
        <v>15</v>
      </c>
      <c r="B21" s="237" t="s">
        <v>237</v>
      </c>
      <c r="C21" s="238" t="s">
        <v>238</v>
      </c>
      <c r="D21" s="239">
        <v>100</v>
      </c>
      <c r="E21" s="226">
        <v>23.076923076923077</v>
      </c>
      <c r="F21" s="227">
        <v>95</v>
      </c>
      <c r="G21" s="240">
        <v>17.68421052631579</v>
      </c>
      <c r="H21" s="245">
        <v>254</v>
      </c>
      <c r="I21" s="246">
        <v>15</v>
      </c>
      <c r="J21" s="240">
        <v>16.933333333333334</v>
      </c>
      <c r="K21" s="252">
        <v>38</v>
      </c>
      <c r="L21" s="245">
        <v>250</v>
      </c>
      <c r="M21" s="246">
        <v>15</v>
      </c>
      <c r="N21" s="169">
        <v>16.666666666666668</v>
      </c>
      <c r="O21" s="247">
        <v>68</v>
      </c>
      <c r="P21" s="245">
        <v>300</v>
      </c>
      <c r="Q21" s="246">
        <v>13</v>
      </c>
      <c r="R21" s="169">
        <v>23.076923076923077</v>
      </c>
      <c r="S21" s="247">
        <v>95</v>
      </c>
      <c r="T21" s="245">
        <v>204</v>
      </c>
      <c r="U21" s="246">
        <v>14</v>
      </c>
      <c r="V21" s="169">
        <v>14.571428571428571</v>
      </c>
      <c r="W21" s="247">
        <v>50</v>
      </c>
      <c r="X21" s="262"/>
      <c r="Y21" s="259"/>
      <c r="Z21" s="260"/>
      <c r="AA21" s="259"/>
      <c r="AB21" s="259"/>
      <c r="AC21" s="259"/>
      <c r="AD21" s="260"/>
      <c r="AE21" s="259"/>
      <c r="AF21" s="259"/>
      <c r="AG21" s="259"/>
      <c r="AH21" s="260"/>
      <c r="AI21" s="259"/>
      <c r="AJ21" s="259"/>
      <c r="AK21" s="259"/>
      <c r="AL21" s="260"/>
      <c r="AM21" s="259"/>
    </row>
    <row r="22" spans="1:39" ht="13.5">
      <c r="A22" s="236">
        <v>16</v>
      </c>
      <c r="B22" s="237" t="s">
        <v>233</v>
      </c>
      <c r="C22" s="238" t="s">
        <v>234</v>
      </c>
      <c r="D22" s="239">
        <v>100</v>
      </c>
      <c r="E22" s="226">
        <v>19.933333333333334</v>
      </c>
      <c r="F22" s="227">
        <v>81</v>
      </c>
      <c r="G22" s="240">
        <v>16.36</v>
      </c>
      <c r="H22" s="245">
        <v>299</v>
      </c>
      <c r="I22" s="246">
        <v>15</v>
      </c>
      <c r="J22" s="240">
        <v>19.933333333333334</v>
      </c>
      <c r="K22" s="252">
        <v>63</v>
      </c>
      <c r="L22" s="245">
        <v>230</v>
      </c>
      <c r="M22" s="246">
        <v>15</v>
      </c>
      <c r="N22" s="169">
        <v>15.333333333333334</v>
      </c>
      <c r="O22" s="247">
        <v>81</v>
      </c>
      <c r="P22" s="245">
        <v>194</v>
      </c>
      <c r="Q22" s="246">
        <v>15</v>
      </c>
      <c r="R22" s="169">
        <v>12.933333333333334</v>
      </c>
      <c r="S22" s="247">
        <v>61</v>
      </c>
      <c r="T22" s="253">
        <v>95</v>
      </c>
      <c r="U22" s="254">
        <v>5</v>
      </c>
      <c r="V22" s="172">
        <v>19</v>
      </c>
      <c r="W22" s="255">
        <v>54</v>
      </c>
      <c r="X22" s="262"/>
      <c r="Y22" s="259"/>
      <c r="Z22" s="260"/>
      <c r="AA22" s="259"/>
      <c r="AB22" s="259"/>
      <c r="AC22" s="259"/>
      <c r="AD22" s="260"/>
      <c r="AE22" s="259"/>
      <c r="AF22" s="259"/>
      <c r="AG22" s="259"/>
      <c r="AH22" s="260"/>
      <c r="AI22" s="259"/>
      <c r="AJ22" s="259"/>
      <c r="AK22" s="259"/>
      <c r="AL22" s="260"/>
      <c r="AM22" s="259"/>
    </row>
    <row r="23" spans="1:35" ht="13.5">
      <c r="A23" s="236">
        <v>17</v>
      </c>
      <c r="B23" s="237" t="s">
        <v>229</v>
      </c>
      <c r="C23" s="238" t="s">
        <v>223</v>
      </c>
      <c r="D23" s="239">
        <v>100</v>
      </c>
      <c r="E23" s="226">
        <v>32.875</v>
      </c>
      <c r="F23" s="227">
        <v>86</v>
      </c>
      <c r="G23" s="240">
        <v>23.40625</v>
      </c>
      <c r="H23" s="245">
        <v>279</v>
      </c>
      <c r="I23" s="246">
        <v>15</v>
      </c>
      <c r="J23" s="240">
        <v>18.6</v>
      </c>
      <c r="K23" s="252">
        <v>63</v>
      </c>
      <c r="L23" s="245">
        <v>207</v>
      </c>
      <c r="M23" s="246">
        <v>9</v>
      </c>
      <c r="N23" s="169">
        <v>23</v>
      </c>
      <c r="O23" s="247">
        <v>51</v>
      </c>
      <c r="P23" s="245">
        <v>263</v>
      </c>
      <c r="Q23" s="246">
        <v>8</v>
      </c>
      <c r="R23" s="169">
        <v>32.875</v>
      </c>
      <c r="S23" s="247">
        <v>86</v>
      </c>
      <c r="T23" s="256"/>
      <c r="U23" s="257"/>
      <c r="V23" s="185"/>
      <c r="W23" s="257"/>
      <c r="X23" s="259"/>
      <c r="Y23" s="259"/>
      <c r="Z23" s="260"/>
      <c r="AA23" s="259"/>
      <c r="AB23" s="259"/>
      <c r="AC23" s="259"/>
      <c r="AD23" s="259"/>
      <c r="AE23" s="259"/>
      <c r="AF23" s="259"/>
      <c r="AG23" s="259"/>
      <c r="AH23" s="260"/>
      <c r="AI23" s="259"/>
    </row>
    <row r="24" spans="1:35" ht="13.5">
      <c r="A24" s="236">
        <v>18</v>
      </c>
      <c r="B24" s="237" t="s">
        <v>213</v>
      </c>
      <c r="C24" s="238" t="s">
        <v>202</v>
      </c>
      <c r="D24" s="239">
        <v>100</v>
      </c>
      <c r="E24" s="226">
        <v>30</v>
      </c>
      <c r="F24" s="227">
        <v>87</v>
      </c>
      <c r="G24" s="240">
        <v>22.93548387096774</v>
      </c>
      <c r="H24" s="245">
        <v>254</v>
      </c>
      <c r="I24" s="246">
        <v>15</v>
      </c>
      <c r="J24" s="240">
        <v>16.933333333333334</v>
      </c>
      <c r="K24" s="252">
        <v>65</v>
      </c>
      <c r="L24" s="245">
        <v>300</v>
      </c>
      <c r="M24" s="246">
        <v>10</v>
      </c>
      <c r="N24" s="169">
        <v>30</v>
      </c>
      <c r="O24" s="247">
        <v>87</v>
      </c>
      <c r="P24" s="245">
        <v>157</v>
      </c>
      <c r="Q24" s="246">
        <v>6</v>
      </c>
      <c r="R24" s="169">
        <v>26.166666666666668</v>
      </c>
      <c r="S24" s="247">
        <v>82</v>
      </c>
      <c r="T24" s="262"/>
      <c r="U24" s="259"/>
      <c r="V24" s="190"/>
      <c r="W24" s="259"/>
      <c r="X24" s="259"/>
      <c r="Y24" s="259"/>
      <c r="Z24" s="260"/>
      <c r="AA24" s="259"/>
      <c r="AB24" s="259"/>
      <c r="AC24" s="259"/>
      <c r="AD24" s="259"/>
      <c r="AE24" s="259"/>
      <c r="AF24" s="259"/>
      <c r="AG24" s="259"/>
      <c r="AH24" s="260"/>
      <c r="AI24" s="259"/>
    </row>
    <row r="25" spans="1:35" ht="13.5">
      <c r="A25" s="236">
        <v>19</v>
      </c>
      <c r="B25" s="237" t="s">
        <v>225</v>
      </c>
      <c r="C25" s="238" t="s">
        <v>223</v>
      </c>
      <c r="D25" s="239">
        <v>100</v>
      </c>
      <c r="E25" s="226">
        <v>34</v>
      </c>
      <c r="F25" s="227">
        <v>78</v>
      </c>
      <c r="G25" s="240">
        <v>20.870967741935484</v>
      </c>
      <c r="H25" s="245">
        <v>102</v>
      </c>
      <c r="I25" s="246">
        <v>3</v>
      </c>
      <c r="J25" s="240">
        <v>34</v>
      </c>
      <c r="K25" s="252">
        <v>67</v>
      </c>
      <c r="L25" s="245">
        <v>288</v>
      </c>
      <c r="M25" s="246">
        <v>15</v>
      </c>
      <c r="N25" s="169">
        <v>19.2</v>
      </c>
      <c r="O25" s="247">
        <v>78</v>
      </c>
      <c r="P25" s="245">
        <v>257</v>
      </c>
      <c r="Q25" s="246">
        <v>13</v>
      </c>
      <c r="R25" s="169">
        <v>19.76923076923077</v>
      </c>
      <c r="S25" s="247">
        <v>60</v>
      </c>
      <c r="T25" s="262"/>
      <c r="U25" s="259"/>
      <c r="V25" s="190"/>
      <c r="W25" s="259"/>
      <c r="X25" s="259"/>
      <c r="Y25" s="259"/>
      <c r="Z25" s="260"/>
      <c r="AA25" s="259"/>
      <c r="AB25" s="259"/>
      <c r="AC25" s="259"/>
      <c r="AD25" s="259"/>
      <c r="AE25" s="259"/>
      <c r="AF25" s="259"/>
      <c r="AG25" s="259"/>
      <c r="AH25" s="260"/>
      <c r="AI25" s="259"/>
    </row>
    <row r="26" spans="1:35" ht="13.5">
      <c r="A26" s="236">
        <v>20</v>
      </c>
      <c r="B26" s="237" t="s">
        <v>219</v>
      </c>
      <c r="C26" s="238" t="s">
        <v>220</v>
      </c>
      <c r="D26" s="239">
        <v>100</v>
      </c>
      <c r="E26" s="226">
        <v>20.875</v>
      </c>
      <c r="F26" s="227">
        <v>82</v>
      </c>
      <c r="G26" s="240">
        <v>19.37142857142857</v>
      </c>
      <c r="H26" s="245">
        <v>300</v>
      </c>
      <c r="I26" s="246">
        <v>15</v>
      </c>
      <c r="J26" s="240">
        <v>20</v>
      </c>
      <c r="K26" s="252">
        <v>82</v>
      </c>
      <c r="L26" s="245">
        <v>167</v>
      </c>
      <c r="M26" s="246">
        <v>8</v>
      </c>
      <c r="N26" s="169">
        <v>20.875</v>
      </c>
      <c r="O26" s="247">
        <v>51</v>
      </c>
      <c r="P26" s="245">
        <v>211</v>
      </c>
      <c r="Q26" s="246">
        <v>12</v>
      </c>
      <c r="R26" s="169">
        <v>17.583333333333332</v>
      </c>
      <c r="S26" s="247">
        <v>46</v>
      </c>
      <c r="T26" s="262"/>
      <c r="U26" s="259"/>
      <c r="V26" s="190"/>
      <c r="W26" s="259"/>
      <c r="X26" s="259"/>
      <c r="Y26" s="259"/>
      <c r="Z26" s="260"/>
      <c r="AA26" s="259"/>
      <c r="AB26" s="259"/>
      <c r="AC26" s="259"/>
      <c r="AD26" s="259"/>
      <c r="AE26" s="259"/>
      <c r="AF26" s="259"/>
      <c r="AG26" s="259"/>
      <c r="AH26" s="260"/>
      <c r="AI26" s="259"/>
    </row>
    <row r="27" spans="1:35" ht="13.5">
      <c r="A27" s="236">
        <v>21</v>
      </c>
      <c r="B27" s="237" t="s">
        <v>258</v>
      </c>
      <c r="C27" s="238" t="s">
        <v>259</v>
      </c>
      <c r="D27" s="239">
        <v>100</v>
      </c>
      <c r="E27" s="226">
        <v>30</v>
      </c>
      <c r="F27" s="227">
        <v>121</v>
      </c>
      <c r="G27" s="240">
        <v>17</v>
      </c>
      <c r="H27" s="245">
        <v>110</v>
      </c>
      <c r="I27" s="246">
        <v>7</v>
      </c>
      <c r="J27" s="240">
        <v>15.714285714285714</v>
      </c>
      <c r="K27" s="252">
        <v>45</v>
      </c>
      <c r="L27" s="245">
        <v>300</v>
      </c>
      <c r="M27" s="246">
        <v>10</v>
      </c>
      <c r="N27" s="169">
        <v>30</v>
      </c>
      <c r="O27" s="247">
        <v>121</v>
      </c>
      <c r="P27" s="245">
        <v>117</v>
      </c>
      <c r="Q27" s="246">
        <v>14</v>
      </c>
      <c r="R27" s="169">
        <v>8.357142857142858</v>
      </c>
      <c r="S27" s="247">
        <v>48</v>
      </c>
      <c r="T27" s="262"/>
      <c r="U27" s="259"/>
      <c r="V27" s="190"/>
      <c r="W27" s="259"/>
      <c r="X27" s="259"/>
      <c r="Y27" s="259"/>
      <c r="Z27" s="260"/>
      <c r="AA27" s="259"/>
      <c r="AB27" s="259"/>
      <c r="AC27" s="259"/>
      <c r="AD27" s="259"/>
      <c r="AE27" s="259"/>
      <c r="AF27" s="259"/>
      <c r="AG27" s="259"/>
      <c r="AH27" s="260"/>
      <c r="AI27" s="259"/>
    </row>
    <row r="28" spans="1:35" ht="13.5">
      <c r="A28" s="236">
        <v>22</v>
      </c>
      <c r="B28" s="237" t="s">
        <v>260</v>
      </c>
      <c r="C28" s="238" t="s">
        <v>238</v>
      </c>
      <c r="D28" s="239">
        <v>100</v>
      </c>
      <c r="E28" s="226">
        <v>18.8125</v>
      </c>
      <c r="F28" s="227">
        <v>85</v>
      </c>
      <c r="G28" s="240">
        <v>16.833333333333332</v>
      </c>
      <c r="H28" s="245">
        <v>301</v>
      </c>
      <c r="I28" s="246">
        <v>16</v>
      </c>
      <c r="J28" s="240">
        <v>18.8125</v>
      </c>
      <c r="K28" s="252">
        <v>76</v>
      </c>
      <c r="L28" s="245">
        <v>228</v>
      </c>
      <c r="M28" s="246">
        <v>15</v>
      </c>
      <c r="N28" s="169">
        <v>15.2</v>
      </c>
      <c r="O28" s="247">
        <v>85</v>
      </c>
      <c r="P28" s="245">
        <v>77</v>
      </c>
      <c r="Q28" s="246">
        <v>5</v>
      </c>
      <c r="R28" s="169">
        <v>15.4</v>
      </c>
      <c r="S28" s="247">
        <v>31</v>
      </c>
      <c r="T28" s="262"/>
      <c r="U28" s="259"/>
      <c r="V28" s="190"/>
      <c r="W28" s="259"/>
      <c r="X28" s="259"/>
      <c r="Y28" s="259"/>
      <c r="Z28" s="260"/>
      <c r="AA28" s="259"/>
      <c r="AB28" s="259"/>
      <c r="AC28" s="259"/>
      <c r="AD28" s="259"/>
      <c r="AE28" s="259"/>
      <c r="AF28" s="259"/>
      <c r="AG28" s="259"/>
      <c r="AH28" s="260"/>
      <c r="AI28" s="259"/>
    </row>
    <row r="29" spans="1:35" ht="13.5">
      <c r="A29" s="236">
        <v>23</v>
      </c>
      <c r="B29" s="237" t="s">
        <v>246</v>
      </c>
      <c r="C29" s="238" t="s">
        <v>223</v>
      </c>
      <c r="D29" s="239">
        <v>100</v>
      </c>
      <c r="E29" s="226">
        <v>16.6</v>
      </c>
      <c r="F29" s="227">
        <v>79</v>
      </c>
      <c r="G29" s="240">
        <v>14.037037037037036</v>
      </c>
      <c r="H29" s="245">
        <v>249</v>
      </c>
      <c r="I29" s="246">
        <v>15</v>
      </c>
      <c r="J29" s="240">
        <v>16.6</v>
      </c>
      <c r="K29" s="252">
        <v>79</v>
      </c>
      <c r="L29" s="245">
        <v>0</v>
      </c>
      <c r="M29" s="246">
        <v>0</v>
      </c>
      <c r="N29" s="169">
        <v>0</v>
      </c>
      <c r="O29" s="247">
        <v>0</v>
      </c>
      <c r="P29" s="245">
        <v>130</v>
      </c>
      <c r="Q29" s="246">
        <v>12</v>
      </c>
      <c r="R29" s="169">
        <v>10.833333333333334</v>
      </c>
      <c r="S29" s="247">
        <v>75</v>
      </c>
      <c r="T29" s="262"/>
      <c r="U29" s="259"/>
      <c r="V29" s="190"/>
      <c r="W29" s="259"/>
      <c r="X29" s="259"/>
      <c r="Y29" s="259"/>
      <c r="Z29" s="260"/>
      <c r="AA29" s="259"/>
      <c r="AB29" s="259"/>
      <c r="AC29" s="259"/>
      <c r="AD29" s="259"/>
      <c r="AE29" s="259"/>
      <c r="AF29" s="259"/>
      <c r="AG29" s="259"/>
      <c r="AH29" s="260"/>
      <c r="AI29" s="259"/>
    </row>
    <row r="30" spans="1:35" ht="13.5">
      <c r="A30" s="236">
        <v>24</v>
      </c>
      <c r="B30" s="237" t="s">
        <v>226</v>
      </c>
      <c r="C30" s="238" t="s">
        <v>218</v>
      </c>
      <c r="D30" s="239">
        <v>100</v>
      </c>
      <c r="E30" s="226">
        <v>16</v>
      </c>
      <c r="F30" s="227">
        <v>55</v>
      </c>
      <c r="G30" s="240">
        <v>10.382352941176471</v>
      </c>
      <c r="H30" s="245">
        <v>64</v>
      </c>
      <c r="I30" s="246">
        <v>4</v>
      </c>
      <c r="J30" s="240">
        <v>16</v>
      </c>
      <c r="K30" s="252">
        <v>55</v>
      </c>
      <c r="L30" s="245">
        <v>170</v>
      </c>
      <c r="M30" s="246">
        <v>15</v>
      </c>
      <c r="N30" s="169">
        <v>11.333333333333334</v>
      </c>
      <c r="O30" s="247">
        <v>44</v>
      </c>
      <c r="P30" s="253">
        <v>119</v>
      </c>
      <c r="Q30" s="254">
        <v>15</v>
      </c>
      <c r="R30" s="264">
        <v>7.933333333333334</v>
      </c>
      <c r="S30" s="255">
        <v>22</v>
      </c>
      <c r="T30" s="262"/>
      <c r="U30" s="259"/>
      <c r="V30" s="190"/>
      <c r="W30" s="259"/>
      <c r="X30" s="259"/>
      <c r="Y30" s="259"/>
      <c r="Z30" s="260"/>
      <c r="AA30" s="259"/>
      <c r="AB30" s="259"/>
      <c r="AC30" s="259"/>
      <c r="AD30" s="259"/>
      <c r="AE30" s="259"/>
      <c r="AF30" s="259"/>
      <c r="AG30" s="259"/>
      <c r="AH30" s="260"/>
      <c r="AI30" s="259"/>
    </row>
    <row r="31" spans="1:35" ht="13.5">
      <c r="A31" s="236">
        <v>25</v>
      </c>
      <c r="B31" s="237" t="s">
        <v>261</v>
      </c>
      <c r="C31" s="238" t="s">
        <v>206</v>
      </c>
      <c r="D31" s="239">
        <v>100</v>
      </c>
      <c r="E31" s="226">
        <v>125</v>
      </c>
      <c r="F31" s="227">
        <v>125</v>
      </c>
      <c r="G31" s="240">
        <v>29.285714285714285</v>
      </c>
      <c r="H31" s="163">
        <v>125</v>
      </c>
      <c r="I31" s="164">
        <v>1</v>
      </c>
      <c r="J31" s="165">
        <v>125</v>
      </c>
      <c r="K31" s="166">
        <v>125</v>
      </c>
      <c r="L31" s="245">
        <v>80</v>
      </c>
      <c r="M31" s="246">
        <v>6</v>
      </c>
      <c r="N31" s="169">
        <v>13.333333333333334</v>
      </c>
      <c r="O31" s="247">
        <v>54</v>
      </c>
      <c r="P31" s="256"/>
      <c r="Q31" s="257"/>
      <c r="R31" s="258"/>
      <c r="S31" s="257"/>
      <c r="T31" s="259"/>
      <c r="U31" s="259"/>
      <c r="V31" s="260"/>
      <c r="W31" s="259"/>
      <c r="X31" s="259"/>
      <c r="Y31" s="259"/>
      <c r="Z31" s="260"/>
      <c r="AA31" s="259"/>
      <c r="AB31" s="259"/>
      <c r="AC31" s="259"/>
      <c r="AD31" s="259"/>
      <c r="AE31" s="259"/>
      <c r="AF31" s="259"/>
      <c r="AG31" s="259"/>
      <c r="AH31" s="260"/>
      <c r="AI31" s="259"/>
    </row>
    <row r="32" spans="1:35" ht="13.5">
      <c r="A32" s="236">
        <v>26</v>
      </c>
      <c r="B32" s="237" t="s">
        <v>262</v>
      </c>
      <c r="C32" s="238" t="s">
        <v>263</v>
      </c>
      <c r="D32" s="239">
        <v>100</v>
      </c>
      <c r="E32" s="226">
        <v>31.666666666666668</v>
      </c>
      <c r="F32" s="227">
        <v>59</v>
      </c>
      <c r="G32" s="240">
        <v>23.53846153846154</v>
      </c>
      <c r="H32" s="245">
        <v>95</v>
      </c>
      <c r="I32" s="246">
        <v>3</v>
      </c>
      <c r="J32" s="240">
        <v>31.666666666666668</v>
      </c>
      <c r="K32" s="252">
        <v>48</v>
      </c>
      <c r="L32" s="245">
        <v>211</v>
      </c>
      <c r="M32" s="246">
        <v>10</v>
      </c>
      <c r="N32" s="169">
        <v>21.1</v>
      </c>
      <c r="O32" s="247">
        <v>59</v>
      </c>
      <c r="P32" s="262"/>
      <c r="Q32" s="259"/>
      <c r="R32" s="260"/>
      <c r="S32" s="259"/>
      <c r="T32" s="259"/>
      <c r="U32" s="259"/>
      <c r="V32" s="260"/>
      <c r="W32" s="259"/>
      <c r="X32" s="259"/>
      <c r="Y32" s="259"/>
      <c r="Z32" s="260"/>
      <c r="AA32" s="259"/>
      <c r="AB32" s="259"/>
      <c r="AC32" s="259"/>
      <c r="AD32" s="259"/>
      <c r="AE32" s="259"/>
      <c r="AF32" s="259"/>
      <c r="AG32" s="259"/>
      <c r="AH32" s="260"/>
      <c r="AI32" s="259"/>
    </row>
    <row r="33" spans="1:35" ht="13.5">
      <c r="A33" s="236">
        <v>27</v>
      </c>
      <c r="B33" s="237" t="s">
        <v>235</v>
      </c>
      <c r="C33" s="238" t="s">
        <v>236</v>
      </c>
      <c r="D33" s="239">
        <v>100</v>
      </c>
      <c r="E33" s="226">
        <v>19.3</v>
      </c>
      <c r="F33" s="227">
        <v>50</v>
      </c>
      <c r="G33" s="240">
        <v>18.17391304347826</v>
      </c>
      <c r="H33" s="245">
        <v>225</v>
      </c>
      <c r="I33" s="246">
        <v>13</v>
      </c>
      <c r="J33" s="240">
        <v>17.307692307692307</v>
      </c>
      <c r="K33" s="252">
        <v>34</v>
      </c>
      <c r="L33" s="245">
        <v>193</v>
      </c>
      <c r="M33" s="246">
        <v>10</v>
      </c>
      <c r="N33" s="169">
        <v>19.3</v>
      </c>
      <c r="O33" s="247">
        <v>50</v>
      </c>
      <c r="P33" s="262"/>
      <c r="Q33" s="259"/>
      <c r="R33" s="260"/>
      <c r="S33" s="259"/>
      <c r="T33" s="259"/>
      <c r="U33" s="259"/>
      <c r="V33" s="260"/>
      <c r="W33" s="259"/>
      <c r="X33" s="259"/>
      <c r="Y33" s="259"/>
      <c r="Z33" s="260"/>
      <c r="AA33" s="259"/>
      <c r="AB33" s="259"/>
      <c r="AC33" s="259"/>
      <c r="AD33" s="259"/>
      <c r="AE33" s="259"/>
      <c r="AF33" s="259"/>
      <c r="AG33" s="259"/>
      <c r="AH33" s="260"/>
      <c r="AI33" s="259"/>
    </row>
    <row r="34" spans="1:35" ht="13.5">
      <c r="A34" s="236">
        <v>28</v>
      </c>
      <c r="B34" s="237" t="s">
        <v>264</v>
      </c>
      <c r="C34" s="238" t="s">
        <v>265</v>
      </c>
      <c r="D34" s="239">
        <v>100</v>
      </c>
      <c r="E34" s="226">
        <v>16.866666666666667</v>
      </c>
      <c r="F34" s="227">
        <v>57</v>
      </c>
      <c r="G34" s="240">
        <v>15.523809523809524</v>
      </c>
      <c r="H34" s="245">
        <v>73</v>
      </c>
      <c r="I34" s="246">
        <v>6</v>
      </c>
      <c r="J34" s="240">
        <v>12.166666666666666</v>
      </c>
      <c r="K34" s="252">
        <v>34</v>
      </c>
      <c r="L34" s="245">
        <v>253</v>
      </c>
      <c r="M34" s="246">
        <v>15</v>
      </c>
      <c r="N34" s="169">
        <v>16.866666666666667</v>
      </c>
      <c r="O34" s="247">
        <v>57</v>
      </c>
      <c r="P34" s="262"/>
      <c r="Q34" s="259"/>
      <c r="R34" s="260"/>
      <c r="S34" s="259"/>
      <c r="T34" s="259"/>
      <c r="U34" s="259"/>
      <c r="V34" s="260"/>
      <c r="W34" s="259"/>
      <c r="X34" s="259"/>
      <c r="Y34" s="259"/>
      <c r="Z34" s="260"/>
      <c r="AA34" s="259"/>
      <c r="AB34" s="259"/>
      <c r="AC34" s="259"/>
      <c r="AD34" s="259"/>
      <c r="AE34" s="259"/>
      <c r="AF34" s="259"/>
      <c r="AG34" s="259"/>
      <c r="AH34" s="260"/>
      <c r="AI34" s="259"/>
    </row>
    <row r="35" spans="1:35" ht="13.5">
      <c r="A35" s="236">
        <v>29</v>
      </c>
      <c r="B35" s="237" t="s">
        <v>247</v>
      </c>
      <c r="C35" s="238" t="s">
        <v>202</v>
      </c>
      <c r="D35" s="239">
        <v>100</v>
      </c>
      <c r="E35" s="226">
        <v>13.533333333333333</v>
      </c>
      <c r="F35" s="227">
        <v>70</v>
      </c>
      <c r="G35" s="240">
        <v>11.933333333333334</v>
      </c>
      <c r="H35" s="245">
        <v>155</v>
      </c>
      <c r="I35" s="246">
        <v>15</v>
      </c>
      <c r="J35" s="240">
        <v>10.333333333333334</v>
      </c>
      <c r="K35" s="252">
        <v>70</v>
      </c>
      <c r="L35" s="245">
        <v>203</v>
      </c>
      <c r="M35" s="246">
        <v>15</v>
      </c>
      <c r="N35" s="169">
        <v>13.533333333333333</v>
      </c>
      <c r="O35" s="247">
        <v>43</v>
      </c>
      <c r="P35" s="262"/>
      <c r="Q35" s="259"/>
      <c r="R35" s="260"/>
      <c r="S35" s="259"/>
      <c r="T35" s="259"/>
      <c r="U35" s="259"/>
      <c r="V35" s="260"/>
      <c r="W35" s="259"/>
      <c r="X35" s="259"/>
      <c r="Y35" s="259"/>
      <c r="Z35" s="260"/>
      <c r="AA35" s="259"/>
      <c r="AB35" s="259"/>
      <c r="AC35" s="259"/>
      <c r="AD35" s="259"/>
      <c r="AE35" s="259"/>
      <c r="AF35" s="259"/>
      <c r="AG35" s="259"/>
      <c r="AH35" s="260"/>
      <c r="AI35" s="259"/>
    </row>
    <row r="36" spans="1:35" ht="13.5">
      <c r="A36" s="236">
        <v>30</v>
      </c>
      <c r="B36" s="237" t="s">
        <v>266</v>
      </c>
      <c r="C36" s="238" t="s">
        <v>218</v>
      </c>
      <c r="D36" s="239">
        <v>100</v>
      </c>
      <c r="E36" s="226">
        <v>11.133333333333333</v>
      </c>
      <c r="F36" s="227">
        <v>46</v>
      </c>
      <c r="G36" s="240">
        <v>10.566666666666666</v>
      </c>
      <c r="H36" s="245">
        <v>167</v>
      </c>
      <c r="I36" s="246">
        <v>15</v>
      </c>
      <c r="J36" s="169">
        <v>11.133333333333333</v>
      </c>
      <c r="K36" s="252">
        <v>44</v>
      </c>
      <c r="L36" s="245">
        <v>150</v>
      </c>
      <c r="M36" s="246">
        <v>15</v>
      </c>
      <c r="N36" s="169">
        <v>10</v>
      </c>
      <c r="O36" s="247">
        <v>46</v>
      </c>
      <c r="P36" s="262"/>
      <c r="Q36" s="259"/>
      <c r="R36" s="260"/>
      <c r="S36" s="259"/>
      <c r="T36" s="259"/>
      <c r="U36" s="259"/>
      <c r="V36" s="260"/>
      <c r="W36" s="259"/>
      <c r="X36" s="259"/>
      <c r="Y36" s="259"/>
      <c r="Z36" s="260"/>
      <c r="AA36" s="259"/>
      <c r="AB36" s="259"/>
      <c r="AC36" s="259"/>
      <c r="AD36" s="259"/>
      <c r="AE36" s="259"/>
      <c r="AF36" s="259"/>
      <c r="AG36" s="259"/>
      <c r="AH36" s="260"/>
      <c r="AI36" s="259"/>
    </row>
    <row r="37" spans="1:35" ht="13.5">
      <c r="A37" s="236">
        <v>31</v>
      </c>
      <c r="B37" s="237" t="s">
        <v>267</v>
      </c>
      <c r="C37" s="238" t="s">
        <v>234</v>
      </c>
      <c r="D37" s="239">
        <v>100</v>
      </c>
      <c r="E37" s="226">
        <v>8.466666666666667</v>
      </c>
      <c r="F37" s="227">
        <v>31</v>
      </c>
      <c r="G37" s="240">
        <v>8.466666666666667</v>
      </c>
      <c r="H37" s="245">
        <v>127</v>
      </c>
      <c r="I37" s="246">
        <v>15</v>
      </c>
      <c r="J37" s="240">
        <v>8.466666666666667</v>
      </c>
      <c r="K37" s="252">
        <v>31</v>
      </c>
      <c r="L37" s="245">
        <v>0</v>
      </c>
      <c r="M37" s="246">
        <v>0</v>
      </c>
      <c r="N37" s="169">
        <v>0</v>
      </c>
      <c r="O37" s="247">
        <v>0</v>
      </c>
      <c r="P37" s="262"/>
      <c r="Q37" s="259"/>
      <c r="R37" s="260"/>
      <c r="S37" s="259"/>
      <c r="T37" s="259"/>
      <c r="U37" s="259"/>
      <c r="V37" s="260"/>
      <c r="W37" s="259"/>
      <c r="X37" s="259"/>
      <c r="Y37" s="259"/>
      <c r="Z37" s="260"/>
      <c r="AA37" s="259"/>
      <c r="AB37" s="259"/>
      <c r="AC37" s="259"/>
      <c r="AD37" s="259"/>
      <c r="AE37" s="259"/>
      <c r="AF37" s="259"/>
      <c r="AG37" s="259"/>
      <c r="AH37" s="260"/>
      <c r="AI37" s="259"/>
    </row>
    <row r="38" spans="1:35" ht="13.5">
      <c r="A38" s="265">
        <v>32</v>
      </c>
      <c r="B38" s="266" t="s">
        <v>268</v>
      </c>
      <c r="C38" s="267" t="s">
        <v>208</v>
      </c>
      <c r="D38" s="268">
        <v>100</v>
      </c>
      <c r="E38" s="264">
        <v>4.666666666666667</v>
      </c>
      <c r="F38" s="227">
        <v>18</v>
      </c>
      <c r="G38" s="264">
        <v>4.666666666666667</v>
      </c>
      <c r="H38" s="269">
        <v>70</v>
      </c>
      <c r="I38" s="270">
        <v>15</v>
      </c>
      <c r="J38" s="264">
        <v>4.666666666666667</v>
      </c>
      <c r="K38" s="271">
        <v>18</v>
      </c>
      <c r="L38" s="269">
        <v>0</v>
      </c>
      <c r="M38" s="270">
        <v>0</v>
      </c>
      <c r="N38" s="175">
        <v>0</v>
      </c>
      <c r="O38" s="272">
        <v>0</v>
      </c>
      <c r="P38" s="262"/>
      <c r="Q38" s="259"/>
      <c r="R38" s="260"/>
      <c r="S38" s="259"/>
      <c r="T38" s="259"/>
      <c r="U38" s="259"/>
      <c r="V38" s="260"/>
      <c r="W38" s="259"/>
      <c r="X38" s="259"/>
      <c r="Y38" s="259"/>
      <c r="Z38" s="260"/>
      <c r="AA38" s="259"/>
      <c r="AB38" s="259"/>
      <c r="AC38" s="259"/>
      <c r="AD38" s="259"/>
      <c r="AE38" s="259"/>
      <c r="AF38" s="259"/>
      <c r="AG38" s="259"/>
      <c r="AH38" s="260"/>
      <c r="AI38" s="259"/>
    </row>
    <row r="39" spans="1:54" s="204" customFormat="1" ht="13.5">
      <c r="A39" s="273"/>
      <c r="B39" s="274" t="s">
        <v>251</v>
      </c>
      <c r="C39" s="274"/>
      <c r="D39" s="275">
        <v>3200</v>
      </c>
      <c r="F39" s="276" t="s">
        <v>252</v>
      </c>
      <c r="G39" s="277">
        <v>26.36100746268657</v>
      </c>
      <c r="H39" s="278">
        <v>7207</v>
      </c>
      <c r="I39" s="278">
        <v>314</v>
      </c>
      <c r="J39" s="279">
        <v>22.952229299363058</v>
      </c>
      <c r="L39" s="278">
        <v>6433</v>
      </c>
      <c r="M39" s="278">
        <v>274</v>
      </c>
      <c r="N39" s="279">
        <v>23.478102189781023</v>
      </c>
      <c r="P39" s="278">
        <v>5354</v>
      </c>
      <c r="Q39" s="278">
        <v>232</v>
      </c>
      <c r="R39" s="279">
        <v>23.07758620689655</v>
      </c>
      <c r="T39" s="278">
        <v>2716</v>
      </c>
      <c r="U39" s="278">
        <v>90</v>
      </c>
      <c r="V39" s="279">
        <v>30.177777777777777</v>
      </c>
      <c r="X39" s="278">
        <v>2362</v>
      </c>
      <c r="Y39" s="278">
        <v>94</v>
      </c>
      <c r="Z39" s="279">
        <v>25.127659574468087</v>
      </c>
      <c r="AB39" s="278">
        <v>967</v>
      </c>
      <c r="AC39" s="278">
        <v>20</v>
      </c>
      <c r="AD39" s="279">
        <v>48.35</v>
      </c>
      <c r="AF39" s="278">
        <v>792</v>
      </c>
      <c r="AG39" s="278">
        <v>24</v>
      </c>
      <c r="AH39" s="279">
        <v>33</v>
      </c>
      <c r="AJ39" s="278">
        <v>334</v>
      </c>
      <c r="AK39" s="278">
        <v>4</v>
      </c>
      <c r="AL39" s="279">
        <v>83.5</v>
      </c>
      <c r="AN39" s="278">
        <v>379</v>
      </c>
      <c r="AO39" s="278">
        <v>4</v>
      </c>
      <c r="AP39" s="279">
        <v>94.75</v>
      </c>
      <c r="AR39" s="278">
        <v>695</v>
      </c>
      <c r="AS39" s="278">
        <v>4</v>
      </c>
      <c r="AT39" s="279">
        <v>173.75</v>
      </c>
      <c r="AV39" s="278">
        <v>976</v>
      </c>
      <c r="AW39" s="278">
        <v>16</v>
      </c>
      <c r="AX39" s="279">
        <v>61</v>
      </c>
      <c r="AZ39" s="278">
        <v>1011</v>
      </c>
      <c r="BA39" s="278">
        <v>16</v>
      </c>
      <c r="BB39" s="279">
        <v>63.1875</v>
      </c>
    </row>
    <row r="43" spans="1:32" s="205" customFormat="1" ht="13.5">
      <c r="A43" s="128"/>
      <c r="B43" s="129"/>
      <c r="C43" s="129"/>
      <c r="D43" s="130"/>
      <c r="E43" s="130"/>
      <c r="F43" s="130"/>
      <c r="G43" s="129"/>
      <c r="H43" s="129"/>
      <c r="L43" s="129"/>
      <c r="P43" s="129"/>
      <c r="T43" s="129"/>
      <c r="X43" s="129"/>
      <c r="AF43" s="129"/>
    </row>
  </sheetData>
  <sheetProtection selectLockedCells="1" selectUnlockedCells="1"/>
  <mergeCells count="16">
    <mergeCell ref="A1:G1"/>
    <mergeCell ref="A2:G2"/>
    <mergeCell ref="A4:G4"/>
    <mergeCell ref="H5:K5"/>
    <mergeCell ref="L5:O5"/>
    <mergeCell ref="P5:S5"/>
    <mergeCell ref="T5:W5"/>
    <mergeCell ref="X5:AA5"/>
    <mergeCell ref="AB5:AE5"/>
    <mergeCell ref="AF5:AI5"/>
    <mergeCell ref="AJ5:AM5"/>
    <mergeCell ref="AN5:AQ5"/>
    <mergeCell ref="AR5:AU5"/>
    <mergeCell ref="AV5:AY5"/>
    <mergeCell ref="AZ5:BC5"/>
    <mergeCell ref="B39:C3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U62"/>
  <sheetViews>
    <sheetView zoomScale="95" zoomScaleNormal="95" workbookViewId="0" topLeftCell="A1">
      <pane xSplit="7" topLeftCell="H1" activePane="topRight" state="frozen"/>
      <selection pane="topLeft" activeCell="A1" sqref="A1"/>
      <selection pane="topRight" activeCell="L1" sqref="L1"/>
    </sheetView>
  </sheetViews>
  <sheetFormatPr defaultColWidth="9.140625" defaultRowHeight="12.75"/>
  <cols>
    <col min="1" max="1" width="5.28125" style="139" customWidth="1"/>
    <col min="2" max="2" width="12.28125" style="129" customWidth="1"/>
    <col min="3" max="3" width="9.8515625" style="129" customWidth="1"/>
    <col min="4" max="6" width="11.57421875" style="130" customWidth="1"/>
    <col min="7" max="7" width="11.8515625" style="129" customWidth="1"/>
    <col min="8" max="9" width="11.57421875" style="129" customWidth="1"/>
    <col min="10" max="11" width="9.140625" style="129" customWidth="1"/>
    <col min="12" max="13" width="11.57421875" style="129" customWidth="1"/>
    <col min="14" max="15" width="9.140625" style="129" customWidth="1"/>
    <col min="16" max="17" width="11.57421875" style="129" customWidth="1"/>
    <col min="18" max="19" width="9.140625" style="129" customWidth="1"/>
    <col min="20" max="21" width="11.57421875" style="129" customWidth="1"/>
    <col min="22" max="23" width="9.140625" style="129" customWidth="1"/>
    <col min="24" max="25" width="11.57421875" style="129" customWidth="1"/>
    <col min="26" max="27" width="9.140625" style="129" customWidth="1"/>
    <col min="28" max="29" width="11.57421875" style="129" customWidth="1"/>
    <col min="30" max="31" width="9.140625" style="129" customWidth="1"/>
    <col min="32" max="32" width="10.421875" style="129" customWidth="1"/>
    <col min="33" max="35" width="9.140625" style="129" customWidth="1"/>
    <col min="36" max="36" width="10.421875" style="129" customWidth="1"/>
    <col min="37" max="39" width="9.140625" style="129" customWidth="1"/>
    <col min="40" max="40" width="10.421875" style="129" customWidth="1"/>
    <col min="41" max="43" width="9.140625" style="129" customWidth="1"/>
    <col min="44" max="44" width="10.421875" style="129" customWidth="1"/>
    <col min="45" max="16384" width="9.140625" style="129" customWidth="1"/>
  </cols>
  <sheetData>
    <row r="1" spans="1:7" ht="19.5">
      <c r="A1" s="131" t="s">
        <v>0</v>
      </c>
      <c r="B1" s="131"/>
      <c r="C1" s="131"/>
      <c r="D1" s="131"/>
      <c r="E1" s="131"/>
      <c r="F1" s="131"/>
      <c r="G1" s="131"/>
    </row>
    <row r="2" spans="1:7" ht="34.5">
      <c r="A2" s="280" t="s">
        <v>269</v>
      </c>
      <c r="B2" s="280"/>
      <c r="C2" s="280"/>
      <c r="D2" s="280"/>
      <c r="E2" s="280"/>
      <c r="F2" s="280"/>
      <c r="G2" s="280"/>
    </row>
    <row r="3" spans="2:7" ht="13.5">
      <c r="B3" s="139"/>
      <c r="C3" s="139"/>
      <c r="D3" s="208"/>
      <c r="E3" s="208"/>
      <c r="F3" s="208"/>
      <c r="G3" s="139"/>
    </row>
    <row r="4" spans="1:7" ht="19.5">
      <c r="A4" s="209" t="s">
        <v>270</v>
      </c>
      <c r="B4" s="209"/>
      <c r="C4" s="209"/>
      <c r="D4" s="209"/>
      <c r="E4" s="209"/>
      <c r="F4" s="209"/>
      <c r="G4" s="209"/>
    </row>
    <row r="5" spans="1:47" s="139" customFormat="1" ht="18">
      <c r="A5" s="208"/>
      <c r="B5" s="208"/>
      <c r="C5" s="208"/>
      <c r="D5" s="208"/>
      <c r="E5" s="208"/>
      <c r="F5" s="208"/>
      <c r="G5" s="208"/>
      <c r="H5" s="213" t="s">
        <v>184</v>
      </c>
      <c r="I5" s="213"/>
      <c r="J5" s="213"/>
      <c r="K5" s="213"/>
      <c r="L5" s="213" t="s">
        <v>185</v>
      </c>
      <c r="M5" s="213"/>
      <c r="N5" s="213"/>
      <c r="O5" s="213"/>
      <c r="P5" s="213" t="s">
        <v>186</v>
      </c>
      <c r="Q5" s="213"/>
      <c r="R5" s="213"/>
      <c r="S5" s="213"/>
      <c r="T5" s="213" t="s">
        <v>187</v>
      </c>
      <c r="U5" s="213"/>
      <c r="V5" s="213"/>
      <c r="W5" s="213"/>
      <c r="X5" s="213" t="s">
        <v>188</v>
      </c>
      <c r="Y5" s="213"/>
      <c r="Z5" s="213"/>
      <c r="AA5" s="213"/>
      <c r="AB5" s="213" t="s">
        <v>189</v>
      </c>
      <c r="AC5" s="213"/>
      <c r="AD5" s="213"/>
      <c r="AE5" s="213"/>
      <c r="AF5" s="213" t="s">
        <v>190</v>
      </c>
      <c r="AG5" s="213"/>
      <c r="AH5" s="213"/>
      <c r="AI5" s="213"/>
      <c r="AJ5" s="213" t="s">
        <v>271</v>
      </c>
      <c r="AK5" s="213"/>
      <c r="AL5" s="213"/>
      <c r="AM5" s="213"/>
      <c r="AN5" s="213" t="s">
        <v>272</v>
      </c>
      <c r="AO5" s="213"/>
      <c r="AP5" s="213"/>
      <c r="AQ5" s="213"/>
      <c r="AR5" s="213" t="s">
        <v>273</v>
      </c>
      <c r="AS5" s="213"/>
      <c r="AT5" s="213"/>
      <c r="AU5" s="213"/>
    </row>
    <row r="6" spans="1:47" ht="13.5">
      <c r="A6" s="281" t="s">
        <v>274</v>
      </c>
      <c r="B6" s="281" t="s">
        <v>65</v>
      </c>
      <c r="C6" s="281" t="s">
        <v>6</v>
      </c>
      <c r="D6" s="281" t="s">
        <v>196</v>
      </c>
      <c r="E6" s="281" t="s">
        <v>197</v>
      </c>
      <c r="F6" s="281" t="s">
        <v>198</v>
      </c>
      <c r="G6" s="281" t="s">
        <v>199</v>
      </c>
      <c r="H6" s="217" t="s">
        <v>8</v>
      </c>
      <c r="I6" s="218" t="s">
        <v>9</v>
      </c>
      <c r="J6" s="218" t="s">
        <v>200</v>
      </c>
      <c r="K6" s="219" t="s">
        <v>198</v>
      </c>
      <c r="L6" s="282" t="s">
        <v>8</v>
      </c>
      <c r="M6" s="218" t="s">
        <v>9</v>
      </c>
      <c r="N6" s="218" t="s">
        <v>200</v>
      </c>
      <c r="O6" s="219" t="s">
        <v>198</v>
      </c>
      <c r="P6" s="282" t="s">
        <v>8</v>
      </c>
      <c r="Q6" s="218" t="s">
        <v>9</v>
      </c>
      <c r="R6" s="218" t="s">
        <v>200</v>
      </c>
      <c r="S6" s="219" t="s">
        <v>198</v>
      </c>
      <c r="T6" s="282" t="s">
        <v>8</v>
      </c>
      <c r="U6" s="218" t="s">
        <v>9</v>
      </c>
      <c r="V6" s="218" t="s">
        <v>200</v>
      </c>
      <c r="W6" s="219" t="s">
        <v>198</v>
      </c>
      <c r="X6" s="282" t="s">
        <v>8</v>
      </c>
      <c r="Y6" s="218" t="s">
        <v>9</v>
      </c>
      <c r="Z6" s="218" t="s">
        <v>200</v>
      </c>
      <c r="AA6" s="219" t="s">
        <v>198</v>
      </c>
      <c r="AB6" s="282" t="s">
        <v>8</v>
      </c>
      <c r="AC6" s="218" t="s">
        <v>9</v>
      </c>
      <c r="AD6" s="218" t="s">
        <v>200</v>
      </c>
      <c r="AE6" s="219" t="s">
        <v>198</v>
      </c>
      <c r="AF6" s="282" t="s">
        <v>8</v>
      </c>
      <c r="AG6" s="218" t="s">
        <v>9</v>
      </c>
      <c r="AH6" s="218" t="s">
        <v>200</v>
      </c>
      <c r="AI6" s="219" t="s">
        <v>198</v>
      </c>
      <c r="AJ6" s="282" t="s">
        <v>8</v>
      </c>
      <c r="AK6" s="218" t="s">
        <v>9</v>
      </c>
      <c r="AL6" s="218" t="s">
        <v>200</v>
      </c>
      <c r="AM6" s="219" t="s">
        <v>198</v>
      </c>
      <c r="AN6" s="282" t="s">
        <v>8</v>
      </c>
      <c r="AO6" s="218" t="s">
        <v>9</v>
      </c>
      <c r="AP6" s="218" t="s">
        <v>200</v>
      </c>
      <c r="AQ6" s="219" t="s">
        <v>198</v>
      </c>
      <c r="AR6" s="282" t="s">
        <v>8</v>
      </c>
      <c r="AS6" s="218" t="s">
        <v>9</v>
      </c>
      <c r="AT6" s="218" t="s">
        <v>200</v>
      </c>
      <c r="AU6" s="219" t="s">
        <v>198</v>
      </c>
    </row>
    <row r="7" spans="1:47" ht="13.5">
      <c r="A7" s="283" t="s">
        <v>275</v>
      </c>
      <c r="B7" s="284" t="s">
        <v>203</v>
      </c>
      <c r="C7" s="224" t="s">
        <v>204</v>
      </c>
      <c r="D7" s="225">
        <v>100</v>
      </c>
      <c r="E7" s="226">
        <v>150</v>
      </c>
      <c r="F7" s="227">
        <v>295</v>
      </c>
      <c r="G7" s="228">
        <v>56.339285714285715</v>
      </c>
      <c r="H7" s="233">
        <v>300</v>
      </c>
      <c r="I7" s="234">
        <v>6</v>
      </c>
      <c r="J7" s="228">
        <v>50</v>
      </c>
      <c r="K7" s="285">
        <v>217</v>
      </c>
      <c r="L7" s="233">
        <v>125</v>
      </c>
      <c r="M7" s="234">
        <v>7</v>
      </c>
      <c r="N7" s="228">
        <v>17.857142857142858</v>
      </c>
      <c r="O7" s="285">
        <v>64</v>
      </c>
      <c r="P7" s="148">
        <v>300</v>
      </c>
      <c r="Q7" s="149">
        <v>3</v>
      </c>
      <c r="R7" s="150">
        <v>100</v>
      </c>
      <c r="S7" s="286">
        <v>130</v>
      </c>
      <c r="T7" s="233">
        <v>300</v>
      </c>
      <c r="U7" s="234">
        <v>8</v>
      </c>
      <c r="V7" s="228">
        <v>37.5</v>
      </c>
      <c r="W7" s="285">
        <v>88</v>
      </c>
      <c r="X7" s="233">
        <v>310</v>
      </c>
      <c r="Y7" s="234">
        <v>7</v>
      </c>
      <c r="Z7" s="228">
        <v>44.285714285714285</v>
      </c>
      <c r="AA7" s="285">
        <v>92</v>
      </c>
      <c r="AB7" s="233">
        <v>320</v>
      </c>
      <c r="AC7" s="234">
        <v>8</v>
      </c>
      <c r="AD7" s="228">
        <v>40</v>
      </c>
      <c r="AE7" s="285">
        <v>94</v>
      </c>
      <c r="AF7" s="233">
        <v>300</v>
      </c>
      <c r="AG7" s="234">
        <v>7</v>
      </c>
      <c r="AH7" s="228">
        <v>42.857142857142854</v>
      </c>
      <c r="AI7" s="285">
        <v>149</v>
      </c>
      <c r="AJ7" s="148">
        <v>300</v>
      </c>
      <c r="AK7" s="149">
        <v>2</v>
      </c>
      <c r="AL7" s="165">
        <v>150</v>
      </c>
      <c r="AM7" s="286">
        <v>295</v>
      </c>
      <c r="AN7" s="148">
        <v>300</v>
      </c>
      <c r="AO7" s="149">
        <v>2</v>
      </c>
      <c r="AP7" s="150">
        <v>150</v>
      </c>
      <c r="AQ7" s="286">
        <v>206</v>
      </c>
      <c r="AR7" s="233">
        <v>600</v>
      </c>
      <c r="AS7" s="234">
        <v>6</v>
      </c>
      <c r="AT7" s="228">
        <v>100</v>
      </c>
      <c r="AU7" s="285">
        <v>157</v>
      </c>
    </row>
    <row r="8" spans="1:47" s="139" customFormat="1" ht="13.5">
      <c r="A8" s="287" t="s">
        <v>276</v>
      </c>
      <c r="B8" s="288" t="s">
        <v>207</v>
      </c>
      <c r="C8" s="238" t="s">
        <v>208</v>
      </c>
      <c r="D8" s="239">
        <v>100</v>
      </c>
      <c r="E8" s="240">
        <v>100</v>
      </c>
      <c r="F8" s="289">
        <v>203</v>
      </c>
      <c r="G8" s="240">
        <v>54.5</v>
      </c>
      <c r="H8" s="163">
        <v>300</v>
      </c>
      <c r="I8" s="164">
        <v>4</v>
      </c>
      <c r="J8" s="165">
        <v>75</v>
      </c>
      <c r="K8" s="290">
        <v>203</v>
      </c>
      <c r="L8" s="245">
        <v>300</v>
      </c>
      <c r="M8" s="246">
        <v>7</v>
      </c>
      <c r="N8" s="240">
        <v>42.857142857142854</v>
      </c>
      <c r="O8" s="291">
        <v>128</v>
      </c>
      <c r="P8" s="245">
        <v>300</v>
      </c>
      <c r="Q8" s="246">
        <v>5</v>
      </c>
      <c r="R8" s="240">
        <v>60</v>
      </c>
      <c r="S8" s="291">
        <v>118</v>
      </c>
      <c r="T8" s="245">
        <v>300</v>
      </c>
      <c r="U8" s="246">
        <v>5</v>
      </c>
      <c r="V8" s="240">
        <v>60</v>
      </c>
      <c r="W8" s="291">
        <v>108</v>
      </c>
      <c r="X8" s="163">
        <v>300</v>
      </c>
      <c r="Y8" s="164">
        <v>3</v>
      </c>
      <c r="Z8" s="165">
        <v>100</v>
      </c>
      <c r="AA8" s="290">
        <v>111</v>
      </c>
      <c r="AB8" s="245"/>
      <c r="AC8" s="246"/>
      <c r="AD8" s="240"/>
      <c r="AE8" s="291"/>
      <c r="AF8" s="245"/>
      <c r="AG8" s="246"/>
      <c r="AH8" s="240"/>
      <c r="AI8" s="291"/>
      <c r="AJ8" s="245"/>
      <c r="AK8" s="246"/>
      <c r="AL8" s="240"/>
      <c r="AM8" s="291"/>
      <c r="AN8" s="245"/>
      <c r="AO8" s="246"/>
      <c r="AP8" s="240"/>
      <c r="AQ8" s="291"/>
      <c r="AR8" s="253">
        <v>135</v>
      </c>
      <c r="AS8" s="254">
        <v>6</v>
      </c>
      <c r="AT8" s="261">
        <v>22.5</v>
      </c>
      <c r="AU8" s="292">
        <v>55</v>
      </c>
    </row>
    <row r="9" spans="1:47" ht="13.5">
      <c r="A9" s="287" t="s">
        <v>277</v>
      </c>
      <c r="B9" s="288" t="s">
        <v>227</v>
      </c>
      <c r="C9" s="238" t="s">
        <v>228</v>
      </c>
      <c r="D9" s="239">
        <v>100</v>
      </c>
      <c r="E9" s="240">
        <v>75</v>
      </c>
      <c r="F9" s="289">
        <v>267</v>
      </c>
      <c r="G9" s="240">
        <v>51.48275862068966</v>
      </c>
      <c r="H9" s="245">
        <v>300</v>
      </c>
      <c r="I9" s="246">
        <v>6</v>
      </c>
      <c r="J9" s="240">
        <v>50</v>
      </c>
      <c r="K9" s="291">
        <v>102</v>
      </c>
      <c r="L9" s="245">
        <v>300</v>
      </c>
      <c r="M9" s="246">
        <v>6</v>
      </c>
      <c r="N9" s="240">
        <v>50</v>
      </c>
      <c r="O9" s="291">
        <v>107</v>
      </c>
      <c r="P9" s="245">
        <v>300</v>
      </c>
      <c r="Q9" s="246">
        <v>8</v>
      </c>
      <c r="R9" s="240">
        <v>37.5</v>
      </c>
      <c r="S9" s="291">
        <v>150</v>
      </c>
      <c r="T9" s="163">
        <v>300</v>
      </c>
      <c r="U9" s="164">
        <v>4</v>
      </c>
      <c r="V9" s="165">
        <v>75</v>
      </c>
      <c r="W9" s="290">
        <v>267</v>
      </c>
      <c r="X9" s="245">
        <v>224</v>
      </c>
      <c r="Y9" s="246">
        <v>3</v>
      </c>
      <c r="Z9" s="240">
        <v>74.66666666666667</v>
      </c>
      <c r="AA9" s="291">
        <v>103</v>
      </c>
      <c r="AB9" s="245"/>
      <c r="AC9" s="246"/>
      <c r="AD9" s="240"/>
      <c r="AE9" s="291"/>
      <c r="AF9" s="245"/>
      <c r="AG9" s="246"/>
      <c r="AH9" s="240"/>
      <c r="AI9" s="291"/>
      <c r="AJ9" s="245"/>
      <c r="AK9" s="246"/>
      <c r="AL9" s="240"/>
      <c r="AM9" s="291"/>
      <c r="AN9" s="253">
        <v>69</v>
      </c>
      <c r="AO9" s="254">
        <v>2</v>
      </c>
      <c r="AP9" s="261">
        <v>34.5</v>
      </c>
      <c r="AQ9" s="292">
        <v>65</v>
      </c>
      <c r="AR9" s="256"/>
      <c r="AS9" s="257"/>
      <c r="AT9" s="258"/>
      <c r="AU9" s="293"/>
    </row>
    <row r="10" spans="1:47" s="128" customFormat="1" ht="13.5">
      <c r="A10" s="287" t="s">
        <v>278</v>
      </c>
      <c r="B10" s="288" t="s">
        <v>257</v>
      </c>
      <c r="C10" s="238" t="s">
        <v>220</v>
      </c>
      <c r="D10" s="239">
        <v>100</v>
      </c>
      <c r="E10" s="240">
        <v>100</v>
      </c>
      <c r="F10" s="289">
        <v>215</v>
      </c>
      <c r="G10" s="240">
        <v>47.166666666666664</v>
      </c>
      <c r="H10" s="245">
        <v>101</v>
      </c>
      <c r="I10" s="246">
        <v>4</v>
      </c>
      <c r="J10" s="240">
        <v>25.25</v>
      </c>
      <c r="K10" s="291">
        <v>67</v>
      </c>
      <c r="L10" s="245">
        <v>300</v>
      </c>
      <c r="M10" s="246">
        <v>8</v>
      </c>
      <c r="N10" s="240">
        <v>37.5</v>
      </c>
      <c r="O10" s="291">
        <v>139</v>
      </c>
      <c r="P10" s="163">
        <v>300</v>
      </c>
      <c r="Q10" s="164">
        <v>3</v>
      </c>
      <c r="R10" s="165">
        <v>100</v>
      </c>
      <c r="S10" s="290">
        <v>215</v>
      </c>
      <c r="T10" s="163">
        <v>300</v>
      </c>
      <c r="U10" s="164">
        <v>4</v>
      </c>
      <c r="V10" s="165">
        <v>75</v>
      </c>
      <c r="W10" s="290">
        <v>182</v>
      </c>
      <c r="X10" s="245">
        <v>300</v>
      </c>
      <c r="Y10" s="246">
        <v>7</v>
      </c>
      <c r="Z10" s="240">
        <v>42.857142857142854</v>
      </c>
      <c r="AA10" s="291">
        <v>128</v>
      </c>
      <c r="AB10" s="245">
        <v>300</v>
      </c>
      <c r="AC10" s="246">
        <v>9</v>
      </c>
      <c r="AD10" s="240">
        <v>33.333333333333336</v>
      </c>
      <c r="AE10" s="291">
        <v>88</v>
      </c>
      <c r="AF10" s="163">
        <v>300</v>
      </c>
      <c r="AG10" s="164">
        <v>5</v>
      </c>
      <c r="AH10" s="165">
        <v>60</v>
      </c>
      <c r="AI10" s="290">
        <v>99</v>
      </c>
      <c r="AJ10" s="253">
        <v>80</v>
      </c>
      <c r="AK10" s="254">
        <v>2</v>
      </c>
      <c r="AL10" s="261">
        <v>40</v>
      </c>
      <c r="AM10" s="292">
        <v>80</v>
      </c>
      <c r="AN10" s="256"/>
      <c r="AO10" s="257"/>
      <c r="AP10" s="258"/>
      <c r="AQ10" s="293"/>
      <c r="AR10" s="259"/>
      <c r="AS10" s="259"/>
      <c r="AT10" s="260"/>
      <c r="AU10" s="294"/>
    </row>
    <row r="11" spans="1:47" ht="13.5">
      <c r="A11" s="287" t="s">
        <v>279</v>
      </c>
      <c r="B11" s="288" t="s">
        <v>216</v>
      </c>
      <c r="C11" s="238" t="s">
        <v>208</v>
      </c>
      <c r="D11" s="239">
        <v>100</v>
      </c>
      <c r="E11" s="240">
        <v>75</v>
      </c>
      <c r="F11" s="289">
        <v>249</v>
      </c>
      <c r="G11" s="240">
        <v>44.689655172413794</v>
      </c>
      <c r="H11" s="163">
        <v>300</v>
      </c>
      <c r="I11" s="164">
        <v>4</v>
      </c>
      <c r="J11" s="165">
        <v>75</v>
      </c>
      <c r="K11" s="295">
        <v>249</v>
      </c>
      <c r="L11" s="163">
        <v>300</v>
      </c>
      <c r="M11" s="164">
        <v>5</v>
      </c>
      <c r="N11" s="165">
        <v>60</v>
      </c>
      <c r="O11" s="290">
        <v>180</v>
      </c>
      <c r="P11" s="245">
        <v>326</v>
      </c>
      <c r="Q11" s="246">
        <v>10</v>
      </c>
      <c r="R11" s="240">
        <v>32.6</v>
      </c>
      <c r="S11" s="291">
        <v>112</v>
      </c>
      <c r="T11" s="245">
        <v>167</v>
      </c>
      <c r="U11" s="246">
        <v>5</v>
      </c>
      <c r="V11" s="240">
        <v>33.4</v>
      </c>
      <c r="W11" s="291">
        <v>91</v>
      </c>
      <c r="X11" s="245"/>
      <c r="Y11" s="246"/>
      <c r="Z11" s="240"/>
      <c r="AA11" s="291"/>
      <c r="AB11" s="245"/>
      <c r="AC11" s="246"/>
      <c r="AD11" s="240"/>
      <c r="AE11" s="291"/>
      <c r="AF11" s="245">
        <v>203</v>
      </c>
      <c r="AG11" s="246">
        <v>5</v>
      </c>
      <c r="AH11" s="240">
        <v>40.6</v>
      </c>
      <c r="AI11" s="291">
        <v>78</v>
      </c>
      <c r="AJ11" s="256"/>
      <c r="AK11" s="257"/>
      <c r="AL11" s="258"/>
      <c r="AM11" s="293"/>
      <c r="AN11" s="259"/>
      <c r="AO11" s="259"/>
      <c r="AP11" s="260"/>
      <c r="AQ11" s="294"/>
      <c r="AR11" s="259"/>
      <c r="AS11" s="259"/>
      <c r="AT11" s="260"/>
      <c r="AU11" s="294"/>
    </row>
    <row r="12" spans="1:47" ht="13.5">
      <c r="A12" s="287" t="s">
        <v>280</v>
      </c>
      <c r="B12" s="288" t="s">
        <v>219</v>
      </c>
      <c r="C12" s="238" t="s">
        <v>220</v>
      </c>
      <c r="D12" s="239">
        <v>100</v>
      </c>
      <c r="E12" s="240">
        <v>50</v>
      </c>
      <c r="F12" s="289">
        <v>162</v>
      </c>
      <c r="G12" s="240">
        <v>42.06666666666667</v>
      </c>
      <c r="H12" s="245">
        <v>300</v>
      </c>
      <c r="I12" s="246">
        <v>7</v>
      </c>
      <c r="J12" s="240">
        <v>42.857142857142854</v>
      </c>
      <c r="K12" s="291">
        <v>77</v>
      </c>
      <c r="L12" s="245">
        <v>300</v>
      </c>
      <c r="M12" s="246">
        <v>6</v>
      </c>
      <c r="N12" s="240">
        <v>50</v>
      </c>
      <c r="O12" s="291">
        <v>126</v>
      </c>
      <c r="P12" s="245">
        <v>300</v>
      </c>
      <c r="Q12" s="246">
        <v>6</v>
      </c>
      <c r="R12" s="240">
        <v>50</v>
      </c>
      <c r="S12" s="291">
        <v>162</v>
      </c>
      <c r="T12" s="245">
        <v>63</v>
      </c>
      <c r="U12" s="246">
        <v>4</v>
      </c>
      <c r="V12" s="240">
        <v>15.75</v>
      </c>
      <c r="W12" s="291">
        <v>55</v>
      </c>
      <c r="X12" s="245"/>
      <c r="Y12" s="246"/>
      <c r="Z12" s="240"/>
      <c r="AA12" s="291"/>
      <c r="AB12" s="245"/>
      <c r="AC12" s="246"/>
      <c r="AD12" s="240"/>
      <c r="AE12" s="291"/>
      <c r="AF12" s="253">
        <v>299</v>
      </c>
      <c r="AG12" s="254">
        <v>7</v>
      </c>
      <c r="AH12" s="261">
        <v>42.714285714285715</v>
      </c>
      <c r="AI12" s="292">
        <v>84</v>
      </c>
      <c r="AJ12" s="262"/>
      <c r="AK12" s="259"/>
      <c r="AL12" s="260"/>
      <c r="AM12" s="294"/>
      <c r="AN12" s="259"/>
      <c r="AO12" s="259"/>
      <c r="AP12" s="260"/>
      <c r="AQ12" s="294"/>
      <c r="AR12" s="259"/>
      <c r="AS12" s="259"/>
      <c r="AT12" s="260"/>
      <c r="AU12" s="294"/>
    </row>
    <row r="13" spans="1:47" ht="13.5">
      <c r="A13" s="287" t="s">
        <v>281</v>
      </c>
      <c r="B13" s="288" t="s">
        <v>217</v>
      </c>
      <c r="C13" s="238" t="s">
        <v>218</v>
      </c>
      <c r="D13" s="239">
        <v>100</v>
      </c>
      <c r="E13" s="240">
        <v>300</v>
      </c>
      <c r="F13" s="289">
        <v>300</v>
      </c>
      <c r="G13" s="240">
        <v>57.75</v>
      </c>
      <c r="H13" s="245">
        <v>99</v>
      </c>
      <c r="I13" s="246">
        <v>4</v>
      </c>
      <c r="J13" s="240">
        <v>24.75</v>
      </c>
      <c r="K13" s="291">
        <v>47</v>
      </c>
      <c r="L13" s="163">
        <v>300</v>
      </c>
      <c r="M13" s="164">
        <v>4</v>
      </c>
      <c r="N13" s="165">
        <v>75</v>
      </c>
      <c r="O13" s="290">
        <v>231</v>
      </c>
      <c r="P13" s="245">
        <v>300</v>
      </c>
      <c r="Q13" s="246">
        <v>6</v>
      </c>
      <c r="R13" s="240">
        <v>50</v>
      </c>
      <c r="S13" s="291">
        <v>147</v>
      </c>
      <c r="T13" s="245">
        <v>300</v>
      </c>
      <c r="U13" s="246">
        <v>5</v>
      </c>
      <c r="V13" s="240">
        <v>60</v>
      </c>
      <c r="W13" s="291">
        <v>154</v>
      </c>
      <c r="X13" s="296">
        <v>300</v>
      </c>
      <c r="Y13" s="297">
        <v>1</v>
      </c>
      <c r="Z13" s="298">
        <v>300</v>
      </c>
      <c r="AA13" s="299">
        <v>300</v>
      </c>
      <c r="AB13" s="245">
        <v>318</v>
      </c>
      <c r="AC13" s="246">
        <v>8</v>
      </c>
      <c r="AD13" s="240">
        <v>39.75</v>
      </c>
      <c r="AE13" s="291">
        <v>125</v>
      </c>
      <c r="AF13" s="256"/>
      <c r="AG13" s="257"/>
      <c r="AH13" s="258"/>
      <c r="AI13" s="293"/>
      <c r="AJ13" s="259"/>
      <c r="AK13" s="259"/>
      <c r="AL13" s="260"/>
      <c r="AM13" s="294"/>
      <c r="AN13" s="259"/>
      <c r="AO13" s="259"/>
      <c r="AP13" s="260"/>
      <c r="AQ13" s="294"/>
      <c r="AR13" s="259"/>
      <c r="AS13" s="259"/>
      <c r="AT13" s="260"/>
      <c r="AU13" s="294"/>
    </row>
    <row r="14" spans="1:47" ht="13.5">
      <c r="A14" s="287" t="s">
        <v>282</v>
      </c>
      <c r="B14" s="288" t="s">
        <v>245</v>
      </c>
      <c r="C14" s="238" t="s">
        <v>206</v>
      </c>
      <c r="D14" s="239">
        <v>100</v>
      </c>
      <c r="E14" s="240">
        <v>33.333333333333336</v>
      </c>
      <c r="F14" s="289">
        <v>105</v>
      </c>
      <c r="G14" s="240">
        <v>25.355555555555554</v>
      </c>
      <c r="H14" s="245">
        <v>300</v>
      </c>
      <c r="I14" s="246">
        <v>11</v>
      </c>
      <c r="J14" s="240">
        <v>27.272727272727273</v>
      </c>
      <c r="K14" s="291">
        <v>103</v>
      </c>
      <c r="L14" s="245">
        <v>300</v>
      </c>
      <c r="M14" s="246">
        <v>10</v>
      </c>
      <c r="N14" s="240">
        <v>30</v>
      </c>
      <c r="O14" s="291">
        <v>105</v>
      </c>
      <c r="P14" s="245">
        <v>94</v>
      </c>
      <c r="Q14" s="246">
        <v>6</v>
      </c>
      <c r="R14" s="240">
        <v>15.666666666666666</v>
      </c>
      <c r="S14" s="291">
        <v>35</v>
      </c>
      <c r="T14" s="245"/>
      <c r="U14" s="246"/>
      <c r="V14" s="240"/>
      <c r="W14" s="291"/>
      <c r="X14" s="245">
        <v>300</v>
      </c>
      <c r="Y14" s="246">
        <v>9</v>
      </c>
      <c r="Z14" s="240">
        <v>33.333333333333336</v>
      </c>
      <c r="AA14" s="291">
        <v>88</v>
      </c>
      <c r="AB14" s="253">
        <v>147</v>
      </c>
      <c r="AC14" s="254">
        <v>9</v>
      </c>
      <c r="AD14" s="261">
        <v>16.333333333333332</v>
      </c>
      <c r="AE14" s="292">
        <v>49</v>
      </c>
      <c r="AF14" s="262"/>
      <c r="AG14" s="259"/>
      <c r="AH14" s="260"/>
      <c r="AI14" s="294"/>
      <c r="AJ14" s="259"/>
      <c r="AK14" s="259"/>
      <c r="AL14" s="260"/>
      <c r="AM14" s="294"/>
      <c r="AN14" s="259"/>
      <c r="AO14" s="259"/>
      <c r="AP14" s="260"/>
      <c r="AQ14" s="294"/>
      <c r="AR14" s="259"/>
      <c r="AS14" s="259"/>
      <c r="AT14" s="260"/>
      <c r="AU14" s="294"/>
    </row>
    <row r="15" spans="1:47" ht="13.5">
      <c r="A15" s="287" t="s">
        <v>283</v>
      </c>
      <c r="B15" s="288" t="s">
        <v>229</v>
      </c>
      <c r="C15" s="238" t="s">
        <v>223</v>
      </c>
      <c r="D15" s="239">
        <v>100</v>
      </c>
      <c r="E15" s="240">
        <v>43.142857142857146</v>
      </c>
      <c r="F15" s="289">
        <v>200</v>
      </c>
      <c r="G15" s="240">
        <v>38.09375</v>
      </c>
      <c r="H15" s="245">
        <v>300</v>
      </c>
      <c r="I15" s="246">
        <v>7</v>
      </c>
      <c r="J15" s="240">
        <v>42.857142857142854</v>
      </c>
      <c r="K15" s="291">
        <v>126</v>
      </c>
      <c r="L15" s="245">
        <v>300</v>
      </c>
      <c r="M15" s="246">
        <v>8</v>
      </c>
      <c r="N15" s="240">
        <v>37.5</v>
      </c>
      <c r="O15" s="291">
        <v>200</v>
      </c>
      <c r="P15" s="245">
        <v>317</v>
      </c>
      <c r="Q15" s="246">
        <v>10</v>
      </c>
      <c r="R15" s="240">
        <v>31.7</v>
      </c>
      <c r="S15" s="291">
        <v>124</v>
      </c>
      <c r="T15" s="245"/>
      <c r="U15" s="246"/>
      <c r="V15" s="240"/>
      <c r="W15" s="291"/>
      <c r="X15" s="245">
        <v>302</v>
      </c>
      <c r="Y15" s="246">
        <v>7</v>
      </c>
      <c r="Z15" s="240">
        <v>43.142857142857146</v>
      </c>
      <c r="AA15" s="291">
        <v>86</v>
      </c>
      <c r="AB15" s="256"/>
      <c r="AC15" s="257"/>
      <c r="AD15" s="258"/>
      <c r="AE15" s="293"/>
      <c r="AF15" s="259"/>
      <c r="AG15" s="259"/>
      <c r="AH15" s="260"/>
      <c r="AI15" s="294"/>
      <c r="AJ15" s="259"/>
      <c r="AK15" s="259"/>
      <c r="AL15" s="260"/>
      <c r="AM15" s="294"/>
      <c r="AN15" s="259"/>
      <c r="AO15" s="259"/>
      <c r="AP15" s="260"/>
      <c r="AQ15" s="294"/>
      <c r="AR15" s="259"/>
      <c r="AS15" s="259"/>
      <c r="AT15" s="260"/>
      <c r="AU15" s="294"/>
    </row>
    <row r="16" spans="1:47" ht="13.5">
      <c r="A16" s="287" t="s">
        <v>284</v>
      </c>
      <c r="B16" s="288" t="s">
        <v>285</v>
      </c>
      <c r="C16" s="238" t="s">
        <v>286</v>
      </c>
      <c r="D16" s="239">
        <v>100</v>
      </c>
      <c r="E16" s="240">
        <v>63</v>
      </c>
      <c r="F16" s="289">
        <v>157</v>
      </c>
      <c r="G16" s="240">
        <v>36.833333333333336</v>
      </c>
      <c r="H16" s="245">
        <v>300</v>
      </c>
      <c r="I16" s="246">
        <v>9</v>
      </c>
      <c r="J16" s="240">
        <v>33.333333333333336</v>
      </c>
      <c r="K16" s="291">
        <v>112</v>
      </c>
      <c r="L16" s="245">
        <v>300</v>
      </c>
      <c r="M16" s="246">
        <v>9</v>
      </c>
      <c r="N16" s="240">
        <v>33.333333333333336</v>
      </c>
      <c r="O16" s="291">
        <v>157</v>
      </c>
      <c r="P16" s="245">
        <v>221</v>
      </c>
      <c r="Q16" s="246">
        <v>5</v>
      </c>
      <c r="R16" s="240">
        <v>44.2</v>
      </c>
      <c r="S16" s="291">
        <v>85</v>
      </c>
      <c r="T16" s="245"/>
      <c r="U16" s="246"/>
      <c r="V16" s="240"/>
      <c r="W16" s="291"/>
      <c r="X16" s="245">
        <v>63</v>
      </c>
      <c r="Y16" s="246">
        <v>1</v>
      </c>
      <c r="Z16" s="240">
        <v>63</v>
      </c>
      <c r="AA16" s="291">
        <v>63</v>
      </c>
      <c r="AB16" s="262"/>
      <c r="AC16" s="259"/>
      <c r="AD16" s="260"/>
      <c r="AE16" s="294"/>
      <c r="AF16" s="259"/>
      <c r="AG16" s="259"/>
      <c r="AH16" s="260"/>
      <c r="AI16" s="294"/>
      <c r="AJ16" s="259"/>
      <c r="AK16" s="259"/>
      <c r="AL16" s="260"/>
      <c r="AM16" s="294"/>
      <c r="AN16" s="259"/>
      <c r="AO16" s="259"/>
      <c r="AP16" s="260"/>
      <c r="AQ16" s="294"/>
      <c r="AR16" s="259"/>
      <c r="AS16" s="259"/>
      <c r="AT16" s="260"/>
      <c r="AU16" s="294"/>
    </row>
    <row r="17" spans="1:47" ht="13.5">
      <c r="A17" s="287" t="s">
        <v>287</v>
      </c>
      <c r="B17" s="288" t="s">
        <v>214</v>
      </c>
      <c r="C17" s="238" t="s">
        <v>215</v>
      </c>
      <c r="D17" s="239">
        <v>100</v>
      </c>
      <c r="E17" s="240">
        <v>42.857142857142854</v>
      </c>
      <c r="F17" s="289">
        <v>131</v>
      </c>
      <c r="G17" s="240">
        <v>27.21212121212121</v>
      </c>
      <c r="H17" s="245">
        <v>98</v>
      </c>
      <c r="I17" s="246">
        <v>6</v>
      </c>
      <c r="J17" s="240">
        <v>16.333333333333332</v>
      </c>
      <c r="K17" s="291">
        <v>61</v>
      </c>
      <c r="L17" s="245">
        <v>300</v>
      </c>
      <c r="M17" s="246">
        <v>7</v>
      </c>
      <c r="N17" s="240">
        <v>42.857142857142854</v>
      </c>
      <c r="O17" s="291">
        <v>127</v>
      </c>
      <c r="P17" s="245">
        <v>0</v>
      </c>
      <c r="Q17" s="246">
        <v>0</v>
      </c>
      <c r="R17" s="240">
        <v>0</v>
      </c>
      <c r="S17" s="291">
        <v>0</v>
      </c>
      <c r="T17" s="245">
        <v>300</v>
      </c>
      <c r="U17" s="246">
        <v>11</v>
      </c>
      <c r="V17" s="240">
        <v>27.272727272727273</v>
      </c>
      <c r="W17" s="291">
        <v>131</v>
      </c>
      <c r="X17" s="245">
        <v>200</v>
      </c>
      <c r="Y17" s="246">
        <v>9</v>
      </c>
      <c r="Z17" s="240">
        <v>22.22222222222222</v>
      </c>
      <c r="AA17" s="291">
        <v>70</v>
      </c>
      <c r="AB17" s="262"/>
      <c r="AC17" s="259"/>
      <c r="AD17" s="260"/>
      <c r="AE17" s="294"/>
      <c r="AF17" s="259"/>
      <c r="AG17" s="259"/>
      <c r="AH17" s="260"/>
      <c r="AI17" s="294"/>
      <c r="AJ17" s="259"/>
      <c r="AK17" s="259"/>
      <c r="AL17" s="260"/>
      <c r="AM17" s="294"/>
      <c r="AN17" s="259"/>
      <c r="AO17" s="259"/>
      <c r="AP17" s="260"/>
      <c r="AQ17" s="294"/>
      <c r="AR17" s="259"/>
      <c r="AS17" s="259"/>
      <c r="AT17" s="260"/>
      <c r="AU17" s="294"/>
    </row>
    <row r="18" spans="1:47" ht="13.5">
      <c r="A18" s="287" t="s">
        <v>288</v>
      </c>
      <c r="B18" s="288" t="s">
        <v>289</v>
      </c>
      <c r="C18" s="238" t="s">
        <v>290</v>
      </c>
      <c r="D18" s="239">
        <v>100</v>
      </c>
      <c r="E18" s="240">
        <v>27.272727272727273</v>
      </c>
      <c r="F18" s="289">
        <v>140</v>
      </c>
      <c r="G18" s="240">
        <v>22.70731707317073</v>
      </c>
      <c r="H18" s="245">
        <v>293</v>
      </c>
      <c r="I18" s="246">
        <v>15</v>
      </c>
      <c r="J18" s="240">
        <v>19.533333333333335</v>
      </c>
      <c r="K18" s="291">
        <v>56</v>
      </c>
      <c r="L18" s="245">
        <v>300</v>
      </c>
      <c r="M18" s="246">
        <v>11</v>
      </c>
      <c r="N18" s="240">
        <v>27.272727272727273</v>
      </c>
      <c r="O18" s="291">
        <v>140</v>
      </c>
      <c r="P18" s="245">
        <v>191</v>
      </c>
      <c r="Q18" s="246">
        <v>8</v>
      </c>
      <c r="R18" s="240">
        <v>23.875</v>
      </c>
      <c r="S18" s="291">
        <v>39</v>
      </c>
      <c r="T18" s="245"/>
      <c r="U18" s="246"/>
      <c r="V18" s="240"/>
      <c r="W18" s="291"/>
      <c r="X18" s="253">
        <v>147</v>
      </c>
      <c r="Y18" s="254">
        <v>7</v>
      </c>
      <c r="Z18" s="261">
        <v>21</v>
      </c>
      <c r="AA18" s="292">
        <v>52</v>
      </c>
      <c r="AB18" s="262"/>
      <c r="AC18" s="259"/>
      <c r="AD18" s="260"/>
      <c r="AE18" s="294"/>
      <c r="AF18" s="259"/>
      <c r="AG18" s="259"/>
      <c r="AH18" s="260"/>
      <c r="AI18" s="294"/>
      <c r="AJ18" s="259"/>
      <c r="AK18" s="259"/>
      <c r="AL18" s="260"/>
      <c r="AM18" s="294"/>
      <c r="AN18" s="259"/>
      <c r="AO18" s="259"/>
      <c r="AP18" s="260"/>
      <c r="AQ18" s="294"/>
      <c r="AR18" s="259"/>
      <c r="AS18" s="259"/>
      <c r="AT18" s="260"/>
      <c r="AU18" s="294"/>
    </row>
    <row r="19" spans="1:47" ht="13.5">
      <c r="A19" s="287" t="s">
        <v>291</v>
      </c>
      <c r="B19" s="288" t="s">
        <v>268</v>
      </c>
      <c r="C19" s="238" t="s">
        <v>208</v>
      </c>
      <c r="D19" s="239">
        <v>100</v>
      </c>
      <c r="E19" s="240">
        <v>33.333333333333336</v>
      </c>
      <c r="F19" s="289">
        <v>156</v>
      </c>
      <c r="G19" s="240">
        <v>23.195652173913043</v>
      </c>
      <c r="H19" s="245">
        <v>300</v>
      </c>
      <c r="I19" s="246">
        <v>9</v>
      </c>
      <c r="J19" s="240">
        <v>33.333333333333336</v>
      </c>
      <c r="K19" s="291">
        <v>116</v>
      </c>
      <c r="L19" s="245">
        <v>237</v>
      </c>
      <c r="M19" s="246">
        <v>11</v>
      </c>
      <c r="N19" s="240">
        <v>21.545454545454547</v>
      </c>
      <c r="O19" s="291">
        <v>156</v>
      </c>
      <c r="P19" s="245">
        <v>292</v>
      </c>
      <c r="Q19" s="246">
        <v>15</v>
      </c>
      <c r="R19" s="240">
        <v>19.466666666666665</v>
      </c>
      <c r="S19" s="291">
        <v>77</v>
      </c>
      <c r="T19" s="245">
        <v>238</v>
      </c>
      <c r="U19" s="246">
        <v>11</v>
      </c>
      <c r="V19" s="240">
        <v>21.636363636363637</v>
      </c>
      <c r="W19" s="291">
        <v>59</v>
      </c>
      <c r="X19" s="256"/>
      <c r="Y19" s="257"/>
      <c r="Z19" s="258"/>
      <c r="AA19" s="293"/>
      <c r="AB19" s="259"/>
      <c r="AC19" s="259"/>
      <c r="AD19" s="260"/>
      <c r="AE19" s="294"/>
      <c r="AF19" s="259"/>
      <c r="AG19" s="259"/>
      <c r="AH19" s="260"/>
      <c r="AI19" s="294"/>
      <c r="AJ19" s="259"/>
      <c r="AK19" s="259"/>
      <c r="AL19" s="260"/>
      <c r="AM19" s="294"/>
      <c r="AN19" s="259"/>
      <c r="AO19" s="259"/>
      <c r="AP19" s="260"/>
      <c r="AQ19" s="294"/>
      <c r="AR19" s="259"/>
      <c r="AS19" s="259"/>
      <c r="AT19" s="260"/>
      <c r="AU19" s="294"/>
    </row>
    <row r="20" spans="1:47" ht="13.5">
      <c r="A20" s="287" t="s">
        <v>292</v>
      </c>
      <c r="B20" s="288" t="s">
        <v>201</v>
      </c>
      <c r="C20" s="238" t="s">
        <v>202</v>
      </c>
      <c r="D20" s="239">
        <v>100</v>
      </c>
      <c r="E20" s="240">
        <v>100</v>
      </c>
      <c r="F20" s="289">
        <v>116</v>
      </c>
      <c r="G20" s="240">
        <v>60</v>
      </c>
      <c r="H20" s="163">
        <v>300</v>
      </c>
      <c r="I20" s="164">
        <v>4</v>
      </c>
      <c r="J20" s="165">
        <v>75</v>
      </c>
      <c r="K20" s="290">
        <v>116</v>
      </c>
      <c r="L20" s="245">
        <v>266</v>
      </c>
      <c r="M20" s="246">
        <v>6</v>
      </c>
      <c r="N20" s="240">
        <v>44.333333333333336</v>
      </c>
      <c r="O20" s="291">
        <v>109</v>
      </c>
      <c r="P20" s="163">
        <v>300</v>
      </c>
      <c r="Q20" s="164">
        <v>3</v>
      </c>
      <c r="R20" s="165">
        <v>100</v>
      </c>
      <c r="S20" s="290">
        <v>105</v>
      </c>
      <c r="T20" s="245">
        <v>154</v>
      </c>
      <c r="U20" s="246">
        <v>4</v>
      </c>
      <c r="V20" s="240">
        <v>38.5</v>
      </c>
      <c r="W20" s="291">
        <v>82</v>
      </c>
      <c r="X20" s="262"/>
      <c r="Y20" s="259"/>
      <c r="Z20" s="260"/>
      <c r="AA20" s="294"/>
      <c r="AB20" s="259"/>
      <c r="AC20" s="259"/>
      <c r="AD20" s="260"/>
      <c r="AE20" s="294"/>
      <c r="AF20" s="259"/>
      <c r="AG20" s="259"/>
      <c r="AH20" s="260"/>
      <c r="AI20" s="294"/>
      <c r="AJ20" s="259"/>
      <c r="AK20" s="259"/>
      <c r="AL20" s="260"/>
      <c r="AM20" s="294"/>
      <c r="AN20" s="259"/>
      <c r="AO20" s="259"/>
      <c r="AP20" s="260"/>
      <c r="AQ20" s="294"/>
      <c r="AR20" s="259"/>
      <c r="AS20" s="259"/>
      <c r="AT20" s="260"/>
      <c r="AU20" s="294"/>
    </row>
    <row r="21" spans="1:47" ht="13.5">
      <c r="A21" s="287" t="s">
        <v>293</v>
      </c>
      <c r="B21" s="288" t="s">
        <v>230</v>
      </c>
      <c r="C21" s="238" t="s">
        <v>228</v>
      </c>
      <c r="D21" s="239">
        <v>100</v>
      </c>
      <c r="E21" s="240">
        <v>60</v>
      </c>
      <c r="F21" s="289">
        <v>152</v>
      </c>
      <c r="G21" s="240">
        <v>36.06896551724138</v>
      </c>
      <c r="H21" s="245">
        <v>298</v>
      </c>
      <c r="I21" s="246">
        <v>10</v>
      </c>
      <c r="J21" s="240">
        <v>29.8</v>
      </c>
      <c r="K21" s="291">
        <v>91</v>
      </c>
      <c r="L21" s="245">
        <v>300</v>
      </c>
      <c r="M21" s="246">
        <v>9</v>
      </c>
      <c r="N21" s="240">
        <v>33.333333333333336</v>
      </c>
      <c r="O21" s="291">
        <v>152</v>
      </c>
      <c r="P21" s="245">
        <v>300</v>
      </c>
      <c r="Q21" s="246">
        <v>5</v>
      </c>
      <c r="R21" s="240">
        <v>60</v>
      </c>
      <c r="S21" s="291">
        <v>134</v>
      </c>
      <c r="T21" s="245">
        <v>148</v>
      </c>
      <c r="U21" s="246">
        <v>5</v>
      </c>
      <c r="V21" s="240">
        <v>29.6</v>
      </c>
      <c r="W21" s="291">
        <v>87</v>
      </c>
      <c r="X21" s="262"/>
      <c r="Y21" s="259"/>
      <c r="Z21" s="260"/>
      <c r="AA21" s="294"/>
      <c r="AB21" s="259"/>
      <c r="AC21" s="259"/>
      <c r="AD21" s="260"/>
      <c r="AE21" s="294"/>
      <c r="AF21" s="259"/>
      <c r="AG21" s="259"/>
      <c r="AH21" s="260"/>
      <c r="AI21" s="294"/>
      <c r="AJ21" s="259"/>
      <c r="AK21" s="259"/>
      <c r="AL21" s="260"/>
      <c r="AM21" s="294"/>
      <c r="AN21" s="259"/>
      <c r="AO21" s="259"/>
      <c r="AP21" s="260"/>
      <c r="AQ21" s="294"/>
      <c r="AR21" s="259"/>
      <c r="AS21" s="259"/>
      <c r="AT21" s="260"/>
      <c r="AU21" s="294"/>
    </row>
    <row r="22" spans="1:47" ht="13.5">
      <c r="A22" s="287" t="s">
        <v>294</v>
      </c>
      <c r="B22" s="288" t="s">
        <v>267</v>
      </c>
      <c r="C22" s="238" t="s">
        <v>234</v>
      </c>
      <c r="D22" s="239">
        <v>100</v>
      </c>
      <c r="E22" s="240">
        <v>33.333333333333336</v>
      </c>
      <c r="F22" s="289">
        <v>128</v>
      </c>
      <c r="G22" s="240">
        <v>21.26923076923077</v>
      </c>
      <c r="H22" s="245">
        <v>162</v>
      </c>
      <c r="I22" s="246">
        <v>9</v>
      </c>
      <c r="J22" s="240">
        <v>18</v>
      </c>
      <c r="K22" s="291">
        <v>44</v>
      </c>
      <c r="L22" s="245">
        <v>0</v>
      </c>
      <c r="M22" s="246">
        <v>0</v>
      </c>
      <c r="N22" s="240">
        <v>0</v>
      </c>
      <c r="O22" s="291">
        <v>0</v>
      </c>
      <c r="P22" s="245">
        <v>300</v>
      </c>
      <c r="Q22" s="246">
        <v>9</v>
      </c>
      <c r="R22" s="240">
        <v>33.333333333333336</v>
      </c>
      <c r="S22" s="291">
        <v>128</v>
      </c>
      <c r="T22" s="269">
        <v>91</v>
      </c>
      <c r="U22" s="270">
        <v>8</v>
      </c>
      <c r="V22" s="264">
        <v>11.375</v>
      </c>
      <c r="W22" s="300">
        <v>24</v>
      </c>
      <c r="X22" s="262"/>
      <c r="Y22" s="259"/>
      <c r="Z22" s="260"/>
      <c r="AA22" s="294"/>
      <c r="AB22" s="259"/>
      <c r="AC22" s="259"/>
      <c r="AD22" s="260"/>
      <c r="AE22" s="294"/>
      <c r="AF22" s="259"/>
      <c r="AG22" s="259"/>
      <c r="AH22" s="260"/>
      <c r="AI22" s="294"/>
      <c r="AJ22" s="259"/>
      <c r="AK22" s="259"/>
      <c r="AL22" s="260"/>
      <c r="AM22" s="294"/>
      <c r="AN22" s="259"/>
      <c r="AO22" s="259"/>
      <c r="AP22" s="260"/>
      <c r="AQ22" s="294"/>
      <c r="AR22" s="259"/>
      <c r="AS22" s="259"/>
      <c r="AT22" s="260"/>
      <c r="AU22" s="294"/>
    </row>
    <row r="23" spans="1:47" ht="13.5">
      <c r="A23" s="287" t="s">
        <v>295</v>
      </c>
      <c r="B23" s="288" t="s">
        <v>237</v>
      </c>
      <c r="C23" s="238" t="s">
        <v>238</v>
      </c>
      <c r="D23" s="239">
        <v>100</v>
      </c>
      <c r="E23" s="240">
        <v>30</v>
      </c>
      <c r="F23" s="289">
        <v>124</v>
      </c>
      <c r="G23" s="240">
        <v>28.26086956521739</v>
      </c>
      <c r="H23" s="245">
        <v>300</v>
      </c>
      <c r="I23" s="246">
        <v>10</v>
      </c>
      <c r="J23" s="240">
        <v>30</v>
      </c>
      <c r="K23" s="291">
        <v>114</v>
      </c>
      <c r="L23" s="245">
        <v>276</v>
      </c>
      <c r="M23" s="246">
        <v>10</v>
      </c>
      <c r="N23" s="240">
        <v>27.6</v>
      </c>
      <c r="O23" s="291">
        <v>124</v>
      </c>
      <c r="P23" s="245">
        <v>74</v>
      </c>
      <c r="Q23" s="246">
        <v>3</v>
      </c>
      <c r="R23" s="240">
        <v>24.666666666666668</v>
      </c>
      <c r="S23" s="291">
        <v>42</v>
      </c>
      <c r="T23" s="262"/>
      <c r="U23" s="259"/>
      <c r="V23" s="260"/>
      <c r="W23" s="294"/>
      <c r="X23" s="259"/>
      <c r="Y23" s="259"/>
      <c r="Z23" s="260"/>
      <c r="AA23" s="294"/>
      <c r="AB23" s="259"/>
      <c r="AC23" s="259"/>
      <c r="AD23" s="260"/>
      <c r="AE23" s="294"/>
      <c r="AF23" s="259"/>
      <c r="AG23" s="259"/>
      <c r="AH23" s="260"/>
      <c r="AI23" s="294"/>
      <c r="AJ23" s="259"/>
      <c r="AK23" s="259"/>
      <c r="AL23" s="260"/>
      <c r="AM23" s="294"/>
      <c r="AN23" s="259"/>
      <c r="AO23" s="259"/>
      <c r="AP23" s="260"/>
      <c r="AQ23" s="294"/>
      <c r="AR23" s="259"/>
      <c r="AS23" s="259"/>
      <c r="AT23" s="260"/>
      <c r="AU23" s="294"/>
    </row>
    <row r="24" spans="1:47" ht="13.5">
      <c r="A24" s="287" t="s">
        <v>296</v>
      </c>
      <c r="B24" s="288" t="s">
        <v>222</v>
      </c>
      <c r="C24" s="238" t="s">
        <v>223</v>
      </c>
      <c r="D24" s="239">
        <v>100</v>
      </c>
      <c r="E24" s="240">
        <v>30</v>
      </c>
      <c r="F24" s="289">
        <v>68</v>
      </c>
      <c r="G24" s="240">
        <v>27.25</v>
      </c>
      <c r="H24" s="245">
        <v>173</v>
      </c>
      <c r="I24" s="246">
        <v>7</v>
      </c>
      <c r="J24" s="240">
        <v>24.714285714285715</v>
      </c>
      <c r="K24" s="291">
        <v>51</v>
      </c>
      <c r="L24" s="245">
        <v>300</v>
      </c>
      <c r="M24" s="246">
        <v>10</v>
      </c>
      <c r="N24" s="240">
        <v>30</v>
      </c>
      <c r="O24" s="291">
        <v>68</v>
      </c>
      <c r="P24" s="245">
        <v>72</v>
      </c>
      <c r="Q24" s="246">
        <v>3</v>
      </c>
      <c r="R24" s="240">
        <v>24</v>
      </c>
      <c r="S24" s="291">
        <v>35</v>
      </c>
      <c r="T24" s="262"/>
      <c r="U24" s="259"/>
      <c r="V24" s="260"/>
      <c r="W24" s="294"/>
      <c r="X24" s="259"/>
      <c r="Y24" s="259"/>
      <c r="Z24" s="260"/>
      <c r="AA24" s="294"/>
      <c r="AB24" s="259"/>
      <c r="AC24" s="259"/>
      <c r="AD24" s="260"/>
      <c r="AE24" s="294"/>
      <c r="AF24" s="259"/>
      <c r="AG24" s="259"/>
      <c r="AH24" s="260"/>
      <c r="AI24" s="294"/>
      <c r="AJ24" s="259"/>
      <c r="AK24" s="259"/>
      <c r="AL24" s="260"/>
      <c r="AM24" s="294"/>
      <c r="AN24" s="259"/>
      <c r="AO24" s="259"/>
      <c r="AP24" s="260"/>
      <c r="AQ24" s="294"/>
      <c r="AR24" s="259"/>
      <c r="AS24" s="259"/>
      <c r="AT24" s="260"/>
      <c r="AU24" s="294"/>
    </row>
    <row r="25" spans="1:47" ht="13.5">
      <c r="A25" s="287" t="s">
        <v>297</v>
      </c>
      <c r="B25" s="288" t="s">
        <v>239</v>
      </c>
      <c r="C25" s="238" t="s">
        <v>240</v>
      </c>
      <c r="D25" s="239">
        <v>100</v>
      </c>
      <c r="E25" s="240">
        <v>30</v>
      </c>
      <c r="F25" s="289">
        <v>108</v>
      </c>
      <c r="G25" s="240">
        <v>26.75</v>
      </c>
      <c r="H25" s="245">
        <v>163</v>
      </c>
      <c r="I25" s="246">
        <v>7</v>
      </c>
      <c r="J25" s="240">
        <v>23.285714285714285</v>
      </c>
      <c r="K25" s="291">
        <v>55</v>
      </c>
      <c r="L25" s="245">
        <v>300</v>
      </c>
      <c r="M25" s="246">
        <v>10</v>
      </c>
      <c r="N25" s="240">
        <v>30</v>
      </c>
      <c r="O25" s="291">
        <v>108</v>
      </c>
      <c r="P25" s="245">
        <v>72</v>
      </c>
      <c r="Q25" s="246">
        <v>3</v>
      </c>
      <c r="R25" s="240">
        <v>24</v>
      </c>
      <c r="S25" s="291">
        <v>36</v>
      </c>
      <c r="T25" s="262"/>
      <c r="U25" s="259"/>
      <c r="V25" s="260"/>
      <c r="W25" s="294"/>
      <c r="X25" s="259"/>
      <c r="Y25" s="259"/>
      <c r="Z25" s="260"/>
      <c r="AA25" s="294"/>
      <c r="AB25" s="259"/>
      <c r="AC25" s="259"/>
      <c r="AD25" s="260"/>
      <c r="AE25" s="294"/>
      <c r="AF25" s="259"/>
      <c r="AG25" s="259"/>
      <c r="AH25" s="260"/>
      <c r="AI25" s="294"/>
      <c r="AJ25" s="259"/>
      <c r="AK25" s="259"/>
      <c r="AL25" s="260"/>
      <c r="AM25" s="294"/>
      <c r="AN25" s="259"/>
      <c r="AO25" s="259"/>
      <c r="AP25" s="260"/>
      <c r="AQ25" s="294"/>
      <c r="AR25" s="259"/>
      <c r="AS25" s="259"/>
      <c r="AT25" s="260"/>
      <c r="AU25" s="294"/>
    </row>
    <row r="26" spans="1:47" ht="13.5">
      <c r="A26" s="287" t="s">
        <v>298</v>
      </c>
      <c r="B26" s="288" t="s">
        <v>241</v>
      </c>
      <c r="C26" s="238" t="s">
        <v>242</v>
      </c>
      <c r="D26" s="239">
        <v>100</v>
      </c>
      <c r="E26" s="240">
        <v>33.333333333333336</v>
      </c>
      <c r="F26" s="289">
        <v>91</v>
      </c>
      <c r="G26" s="240">
        <v>24.73913043478261</v>
      </c>
      <c r="H26" s="245">
        <v>300</v>
      </c>
      <c r="I26" s="246">
        <v>9</v>
      </c>
      <c r="J26" s="240">
        <v>33.333333333333336</v>
      </c>
      <c r="K26" s="291">
        <v>91</v>
      </c>
      <c r="L26" s="245">
        <v>190</v>
      </c>
      <c r="M26" s="246">
        <v>8</v>
      </c>
      <c r="N26" s="240">
        <v>23.75</v>
      </c>
      <c r="O26" s="291">
        <v>77</v>
      </c>
      <c r="P26" s="245">
        <v>79</v>
      </c>
      <c r="Q26" s="246">
        <v>6</v>
      </c>
      <c r="R26" s="240">
        <v>13.166666666666666</v>
      </c>
      <c r="S26" s="291">
        <v>25</v>
      </c>
      <c r="T26" s="262"/>
      <c r="U26" s="259"/>
      <c r="V26" s="260"/>
      <c r="W26" s="294"/>
      <c r="X26" s="259"/>
      <c r="Y26" s="259"/>
      <c r="Z26" s="260"/>
      <c r="AA26" s="294"/>
      <c r="AB26" s="259"/>
      <c r="AC26" s="259"/>
      <c r="AD26" s="260"/>
      <c r="AE26" s="294"/>
      <c r="AF26" s="259"/>
      <c r="AG26" s="259"/>
      <c r="AH26" s="260"/>
      <c r="AI26" s="294"/>
      <c r="AJ26" s="259"/>
      <c r="AK26" s="259"/>
      <c r="AL26" s="260"/>
      <c r="AM26" s="294"/>
      <c r="AN26" s="259"/>
      <c r="AO26" s="259"/>
      <c r="AP26" s="260"/>
      <c r="AQ26" s="294"/>
      <c r="AR26" s="259"/>
      <c r="AS26" s="259"/>
      <c r="AT26" s="260"/>
      <c r="AU26" s="294"/>
    </row>
    <row r="27" spans="1:47" ht="13.5">
      <c r="A27" s="287" t="s">
        <v>299</v>
      </c>
      <c r="B27" s="288" t="s">
        <v>248</v>
      </c>
      <c r="C27" s="238" t="s">
        <v>249</v>
      </c>
      <c r="D27" s="239">
        <v>100</v>
      </c>
      <c r="E27" s="240">
        <v>23.076923076923077</v>
      </c>
      <c r="F27" s="289">
        <v>89</v>
      </c>
      <c r="G27" s="240">
        <v>17.069767441860463</v>
      </c>
      <c r="H27" s="245">
        <v>187</v>
      </c>
      <c r="I27" s="246">
        <v>15</v>
      </c>
      <c r="J27" s="240">
        <v>12.466666666666667</v>
      </c>
      <c r="K27" s="291">
        <v>48</v>
      </c>
      <c r="L27" s="245">
        <v>300</v>
      </c>
      <c r="M27" s="246">
        <v>13</v>
      </c>
      <c r="N27" s="240">
        <v>23.076923076923077</v>
      </c>
      <c r="O27" s="291">
        <v>89</v>
      </c>
      <c r="P27" s="245">
        <v>247</v>
      </c>
      <c r="Q27" s="246">
        <v>15</v>
      </c>
      <c r="R27" s="240">
        <v>16.466666666666665</v>
      </c>
      <c r="S27" s="291">
        <v>69</v>
      </c>
      <c r="T27" s="262"/>
      <c r="U27" s="259"/>
      <c r="V27" s="260"/>
      <c r="W27" s="294"/>
      <c r="X27" s="259"/>
      <c r="Y27" s="259"/>
      <c r="Z27" s="260"/>
      <c r="AA27" s="294"/>
      <c r="AB27" s="259"/>
      <c r="AC27" s="259"/>
      <c r="AD27" s="260"/>
      <c r="AE27" s="294"/>
      <c r="AF27" s="259"/>
      <c r="AG27" s="259"/>
      <c r="AH27" s="260"/>
      <c r="AI27" s="294"/>
      <c r="AJ27" s="259"/>
      <c r="AK27" s="259"/>
      <c r="AL27" s="260"/>
      <c r="AM27" s="294"/>
      <c r="AN27" s="259"/>
      <c r="AO27" s="259"/>
      <c r="AP27" s="260"/>
      <c r="AQ27" s="294"/>
      <c r="AR27" s="259"/>
      <c r="AS27" s="259"/>
      <c r="AT27" s="260"/>
      <c r="AU27" s="294"/>
    </row>
    <row r="28" spans="1:47" ht="13.5">
      <c r="A28" s="287" t="s">
        <v>300</v>
      </c>
      <c r="B28" s="288" t="s">
        <v>221</v>
      </c>
      <c r="C28" s="238" t="s">
        <v>218</v>
      </c>
      <c r="D28" s="239">
        <v>100</v>
      </c>
      <c r="E28" s="240">
        <v>20.11111111111111</v>
      </c>
      <c r="F28" s="289">
        <v>85</v>
      </c>
      <c r="G28" s="240">
        <v>15.696969696969697</v>
      </c>
      <c r="H28" s="245">
        <v>209</v>
      </c>
      <c r="I28" s="246">
        <v>15</v>
      </c>
      <c r="J28" s="240">
        <v>13.933333333333334</v>
      </c>
      <c r="K28" s="291">
        <v>85</v>
      </c>
      <c r="L28" s="245">
        <v>181</v>
      </c>
      <c r="M28" s="246">
        <v>9</v>
      </c>
      <c r="N28" s="240">
        <v>20.11111111111111</v>
      </c>
      <c r="O28" s="291">
        <v>65</v>
      </c>
      <c r="P28" s="245">
        <v>128</v>
      </c>
      <c r="Q28" s="246">
        <v>9</v>
      </c>
      <c r="R28" s="240">
        <v>14.222222222222221</v>
      </c>
      <c r="S28" s="291">
        <v>52</v>
      </c>
      <c r="T28" s="262"/>
      <c r="U28" s="259"/>
      <c r="V28" s="260"/>
      <c r="W28" s="294"/>
      <c r="X28" s="259"/>
      <c r="Y28" s="259"/>
      <c r="Z28" s="260"/>
      <c r="AA28" s="294"/>
      <c r="AB28" s="259"/>
      <c r="AC28" s="259"/>
      <c r="AD28" s="260"/>
      <c r="AE28" s="294"/>
      <c r="AF28" s="259"/>
      <c r="AG28" s="259"/>
      <c r="AH28" s="260"/>
      <c r="AI28" s="294"/>
      <c r="AJ28" s="259"/>
      <c r="AK28" s="259"/>
      <c r="AL28" s="260"/>
      <c r="AM28" s="294"/>
      <c r="AN28" s="259"/>
      <c r="AO28" s="259"/>
      <c r="AP28" s="260"/>
      <c r="AQ28" s="294"/>
      <c r="AR28" s="259"/>
      <c r="AS28" s="259"/>
      <c r="AT28" s="260"/>
      <c r="AU28" s="294"/>
    </row>
    <row r="29" spans="1:47" ht="13.5">
      <c r="A29" s="287" t="s">
        <v>301</v>
      </c>
      <c r="B29" s="288" t="s">
        <v>302</v>
      </c>
      <c r="C29" s="238" t="s">
        <v>265</v>
      </c>
      <c r="D29" s="239">
        <v>100</v>
      </c>
      <c r="E29" s="240">
        <v>19.4</v>
      </c>
      <c r="F29" s="289">
        <v>61</v>
      </c>
      <c r="G29" s="240">
        <v>15.56</v>
      </c>
      <c r="H29" s="245">
        <v>291</v>
      </c>
      <c r="I29" s="246">
        <v>15</v>
      </c>
      <c r="J29" s="240">
        <v>19.4</v>
      </c>
      <c r="K29" s="291">
        <v>61</v>
      </c>
      <c r="L29" s="245">
        <v>55</v>
      </c>
      <c r="M29" s="246">
        <v>5</v>
      </c>
      <c r="N29" s="240">
        <v>11</v>
      </c>
      <c r="O29" s="291">
        <v>17</v>
      </c>
      <c r="P29" s="253">
        <v>43</v>
      </c>
      <c r="Q29" s="254">
        <v>5</v>
      </c>
      <c r="R29" s="261">
        <v>8.6</v>
      </c>
      <c r="S29" s="292">
        <v>34</v>
      </c>
      <c r="T29" s="262"/>
      <c r="U29" s="259"/>
      <c r="V29" s="260"/>
      <c r="W29" s="294"/>
      <c r="X29" s="259"/>
      <c r="Y29" s="259"/>
      <c r="Z29" s="260"/>
      <c r="AA29" s="294"/>
      <c r="AB29" s="259"/>
      <c r="AC29" s="259"/>
      <c r="AD29" s="260"/>
      <c r="AE29" s="294"/>
      <c r="AF29" s="259"/>
      <c r="AG29" s="259"/>
      <c r="AH29" s="260"/>
      <c r="AI29" s="294"/>
      <c r="AJ29" s="259"/>
      <c r="AK29" s="259"/>
      <c r="AL29" s="260"/>
      <c r="AM29" s="294"/>
      <c r="AN29" s="259"/>
      <c r="AO29" s="259"/>
      <c r="AP29" s="260"/>
      <c r="AQ29" s="294"/>
      <c r="AR29" s="259"/>
      <c r="AS29" s="259"/>
      <c r="AT29" s="260"/>
      <c r="AU29" s="294"/>
    </row>
    <row r="30" spans="1:47" ht="13.5">
      <c r="A30" s="287" t="s">
        <v>303</v>
      </c>
      <c r="B30" s="288" t="s">
        <v>225</v>
      </c>
      <c r="C30" s="238" t="s">
        <v>223</v>
      </c>
      <c r="D30" s="239">
        <v>100</v>
      </c>
      <c r="E30" s="240">
        <v>26.454545454545453</v>
      </c>
      <c r="F30" s="289">
        <v>93</v>
      </c>
      <c r="G30" s="240">
        <v>23.4</v>
      </c>
      <c r="H30" s="245">
        <v>291</v>
      </c>
      <c r="I30" s="246">
        <v>11</v>
      </c>
      <c r="J30" s="240">
        <v>26.454545454545453</v>
      </c>
      <c r="K30" s="291">
        <v>69</v>
      </c>
      <c r="L30" s="245">
        <v>177</v>
      </c>
      <c r="M30" s="246">
        <v>9</v>
      </c>
      <c r="N30" s="240">
        <v>19.666666666666668</v>
      </c>
      <c r="O30" s="291">
        <v>93</v>
      </c>
      <c r="P30" s="256"/>
      <c r="Q30" s="257"/>
      <c r="R30" s="258"/>
      <c r="S30" s="293"/>
      <c r="T30" s="259"/>
      <c r="U30" s="259"/>
      <c r="V30" s="260"/>
      <c r="W30" s="294"/>
      <c r="X30" s="259"/>
      <c r="Y30" s="259"/>
      <c r="Z30" s="260"/>
      <c r="AA30" s="294"/>
      <c r="AB30" s="259"/>
      <c r="AC30" s="259"/>
      <c r="AD30" s="260"/>
      <c r="AE30" s="294"/>
      <c r="AF30" s="259"/>
      <c r="AG30" s="259"/>
      <c r="AH30" s="260"/>
      <c r="AI30" s="294"/>
      <c r="AJ30" s="259"/>
      <c r="AK30" s="259"/>
      <c r="AL30" s="260"/>
      <c r="AM30" s="294"/>
      <c r="AN30" s="259"/>
      <c r="AO30" s="259"/>
      <c r="AP30" s="260"/>
      <c r="AQ30" s="294"/>
      <c r="AR30" s="259"/>
      <c r="AS30" s="259"/>
      <c r="AT30" s="260"/>
      <c r="AU30" s="294"/>
    </row>
    <row r="31" spans="1:47" ht="13.5">
      <c r="A31" s="287" t="s">
        <v>304</v>
      </c>
      <c r="B31" s="288" t="s">
        <v>264</v>
      </c>
      <c r="C31" s="238" t="s">
        <v>265</v>
      </c>
      <c r="D31" s="239">
        <v>100</v>
      </c>
      <c r="E31" s="240">
        <v>23.88888888888889</v>
      </c>
      <c r="F31" s="289">
        <v>80</v>
      </c>
      <c r="G31" s="240">
        <v>20.863636363636363</v>
      </c>
      <c r="H31" s="245">
        <v>215</v>
      </c>
      <c r="I31" s="246">
        <v>9</v>
      </c>
      <c r="J31" s="240">
        <v>23.88888888888889</v>
      </c>
      <c r="K31" s="291">
        <v>66</v>
      </c>
      <c r="L31" s="245">
        <v>244</v>
      </c>
      <c r="M31" s="246">
        <v>13</v>
      </c>
      <c r="N31" s="240">
        <v>18.76923076923077</v>
      </c>
      <c r="O31" s="291">
        <v>80</v>
      </c>
      <c r="P31" s="262"/>
      <c r="Q31" s="259"/>
      <c r="R31" s="260"/>
      <c r="S31" s="294"/>
      <c r="T31" s="259"/>
      <c r="U31" s="259"/>
      <c r="V31" s="260"/>
      <c r="W31" s="294"/>
      <c r="X31" s="259"/>
      <c r="Y31" s="259"/>
      <c r="Z31" s="260"/>
      <c r="AA31" s="294"/>
      <c r="AB31" s="259"/>
      <c r="AC31" s="259"/>
      <c r="AD31" s="260"/>
      <c r="AE31" s="294"/>
      <c r="AF31" s="259"/>
      <c r="AG31" s="259"/>
      <c r="AH31" s="260"/>
      <c r="AI31" s="294"/>
      <c r="AJ31" s="259"/>
      <c r="AK31" s="259"/>
      <c r="AL31" s="260"/>
      <c r="AM31" s="294"/>
      <c r="AN31" s="259"/>
      <c r="AO31" s="259"/>
      <c r="AP31" s="260"/>
      <c r="AQ31" s="294"/>
      <c r="AR31" s="259"/>
      <c r="AS31" s="259"/>
      <c r="AT31" s="260"/>
      <c r="AU31" s="294"/>
    </row>
    <row r="32" spans="1:47" ht="13.5">
      <c r="A32" s="287" t="s">
        <v>305</v>
      </c>
      <c r="B32" s="288" t="s">
        <v>306</v>
      </c>
      <c r="C32" s="238" t="s">
        <v>206</v>
      </c>
      <c r="D32" s="239">
        <v>100</v>
      </c>
      <c r="E32" s="240">
        <v>31.625</v>
      </c>
      <c r="F32" s="289">
        <v>123</v>
      </c>
      <c r="G32" s="240">
        <v>20.652173913043477</v>
      </c>
      <c r="H32" s="245">
        <v>222</v>
      </c>
      <c r="I32" s="246">
        <v>15</v>
      </c>
      <c r="J32" s="240">
        <v>14.8</v>
      </c>
      <c r="K32" s="291">
        <v>46</v>
      </c>
      <c r="L32" s="245">
        <v>253</v>
      </c>
      <c r="M32" s="246">
        <v>8</v>
      </c>
      <c r="N32" s="240">
        <v>31.625</v>
      </c>
      <c r="O32" s="291">
        <v>123</v>
      </c>
      <c r="P32" s="262"/>
      <c r="Q32" s="259"/>
      <c r="R32" s="260"/>
      <c r="S32" s="294"/>
      <c r="T32" s="259"/>
      <c r="U32" s="259"/>
      <c r="V32" s="260"/>
      <c r="W32" s="294"/>
      <c r="X32" s="259"/>
      <c r="Y32" s="259"/>
      <c r="Z32" s="260"/>
      <c r="AA32" s="294"/>
      <c r="AB32" s="259"/>
      <c r="AC32" s="259"/>
      <c r="AD32" s="260"/>
      <c r="AE32" s="294"/>
      <c r="AF32" s="259"/>
      <c r="AG32" s="259"/>
      <c r="AH32" s="260"/>
      <c r="AI32" s="294"/>
      <c r="AJ32" s="259"/>
      <c r="AK32" s="259"/>
      <c r="AL32" s="260"/>
      <c r="AM32" s="294"/>
      <c r="AN32" s="259"/>
      <c r="AO32" s="259"/>
      <c r="AP32" s="260"/>
      <c r="AQ32" s="294"/>
      <c r="AR32" s="259"/>
      <c r="AS32" s="259"/>
      <c r="AT32" s="260"/>
      <c r="AU32" s="294"/>
    </row>
    <row r="33" spans="1:47" ht="13.5">
      <c r="A33" s="287" t="s">
        <v>307</v>
      </c>
      <c r="B33" s="288" t="s">
        <v>247</v>
      </c>
      <c r="C33" s="238" t="s">
        <v>202</v>
      </c>
      <c r="D33" s="239">
        <v>100</v>
      </c>
      <c r="E33" s="240">
        <v>20.666666666666668</v>
      </c>
      <c r="F33" s="289">
        <v>51</v>
      </c>
      <c r="G33" s="240">
        <v>18.36842105263158</v>
      </c>
      <c r="H33" s="245">
        <v>186</v>
      </c>
      <c r="I33" s="246">
        <v>9</v>
      </c>
      <c r="J33" s="240">
        <v>20.666666666666668</v>
      </c>
      <c r="K33" s="291">
        <v>51</v>
      </c>
      <c r="L33" s="245">
        <v>163</v>
      </c>
      <c r="M33" s="246">
        <v>10</v>
      </c>
      <c r="N33" s="240">
        <v>16.3</v>
      </c>
      <c r="O33" s="291">
        <v>40</v>
      </c>
      <c r="P33" s="262"/>
      <c r="Q33" s="259"/>
      <c r="R33" s="260"/>
      <c r="S33" s="294"/>
      <c r="T33" s="259"/>
      <c r="U33" s="259"/>
      <c r="V33" s="260"/>
      <c r="W33" s="294"/>
      <c r="X33" s="259"/>
      <c r="Y33" s="259"/>
      <c r="Z33" s="260"/>
      <c r="AA33" s="294"/>
      <c r="AB33" s="259"/>
      <c r="AC33" s="259"/>
      <c r="AD33" s="260"/>
      <c r="AE33" s="294"/>
      <c r="AF33" s="259"/>
      <c r="AG33" s="259"/>
      <c r="AH33" s="260"/>
      <c r="AI33" s="294"/>
      <c r="AJ33" s="259"/>
      <c r="AK33" s="259"/>
      <c r="AL33" s="260"/>
      <c r="AM33" s="294"/>
      <c r="AN33" s="259"/>
      <c r="AO33" s="259"/>
      <c r="AP33" s="260"/>
      <c r="AQ33" s="294"/>
      <c r="AR33" s="259"/>
      <c r="AS33" s="259"/>
      <c r="AT33" s="260"/>
      <c r="AU33" s="294"/>
    </row>
    <row r="34" spans="1:47" ht="13.5">
      <c r="A34" s="287" t="s">
        <v>308</v>
      </c>
      <c r="B34" s="288" t="s">
        <v>226</v>
      </c>
      <c r="C34" s="238" t="s">
        <v>218</v>
      </c>
      <c r="D34" s="239">
        <v>100</v>
      </c>
      <c r="E34" s="240">
        <v>12.428571428571429</v>
      </c>
      <c r="F34" s="289">
        <v>36</v>
      </c>
      <c r="G34" s="240">
        <v>11.909090909090908</v>
      </c>
      <c r="H34" s="245">
        <v>87</v>
      </c>
      <c r="I34" s="246">
        <v>7</v>
      </c>
      <c r="J34" s="240">
        <v>12.428571428571429</v>
      </c>
      <c r="K34" s="291">
        <v>36</v>
      </c>
      <c r="L34" s="245">
        <v>44</v>
      </c>
      <c r="M34" s="246">
        <v>4</v>
      </c>
      <c r="N34" s="240">
        <v>11</v>
      </c>
      <c r="O34" s="291">
        <v>16</v>
      </c>
      <c r="P34" s="262"/>
      <c r="Q34" s="259"/>
      <c r="R34" s="260"/>
      <c r="S34" s="294"/>
      <c r="T34" s="259"/>
      <c r="U34" s="259"/>
      <c r="V34" s="260"/>
      <c r="W34" s="294"/>
      <c r="X34" s="259"/>
      <c r="Y34" s="259"/>
      <c r="Z34" s="260"/>
      <c r="AA34" s="294"/>
      <c r="AB34" s="259"/>
      <c r="AC34" s="259"/>
      <c r="AD34" s="260"/>
      <c r="AE34" s="294"/>
      <c r="AF34" s="259"/>
      <c r="AG34" s="259"/>
      <c r="AH34" s="260"/>
      <c r="AI34" s="294"/>
      <c r="AJ34" s="259"/>
      <c r="AK34" s="259"/>
      <c r="AL34" s="260"/>
      <c r="AM34" s="294"/>
      <c r="AN34" s="259"/>
      <c r="AO34" s="259"/>
      <c r="AP34" s="260"/>
      <c r="AQ34" s="294"/>
      <c r="AR34" s="259"/>
      <c r="AS34" s="259"/>
      <c r="AT34" s="260"/>
      <c r="AU34" s="294"/>
    </row>
    <row r="35" spans="1:47" ht="13.5">
      <c r="A35" s="287" t="s">
        <v>309</v>
      </c>
      <c r="B35" s="288" t="s">
        <v>310</v>
      </c>
      <c r="C35" s="238" t="s">
        <v>311</v>
      </c>
      <c r="D35" s="239">
        <v>100</v>
      </c>
      <c r="E35" s="240">
        <v>9</v>
      </c>
      <c r="F35" s="289">
        <v>24</v>
      </c>
      <c r="G35" s="240">
        <v>8.3125</v>
      </c>
      <c r="H35" s="245">
        <v>43</v>
      </c>
      <c r="I35" s="246">
        <v>6</v>
      </c>
      <c r="J35" s="240">
        <v>7.166666666666667</v>
      </c>
      <c r="K35" s="291">
        <v>14</v>
      </c>
      <c r="L35" s="245">
        <v>90</v>
      </c>
      <c r="M35" s="246">
        <v>10</v>
      </c>
      <c r="N35" s="240">
        <v>9</v>
      </c>
      <c r="O35" s="291">
        <v>24</v>
      </c>
      <c r="P35" s="262"/>
      <c r="Q35" s="259"/>
      <c r="R35" s="260"/>
      <c r="S35" s="294"/>
      <c r="T35" s="259"/>
      <c r="U35" s="259"/>
      <c r="V35" s="260"/>
      <c r="W35" s="294"/>
      <c r="X35" s="259"/>
      <c r="Y35" s="259"/>
      <c r="Z35" s="260"/>
      <c r="AA35" s="294"/>
      <c r="AB35" s="259"/>
      <c r="AC35" s="259"/>
      <c r="AD35" s="260"/>
      <c r="AE35" s="294"/>
      <c r="AF35" s="259"/>
      <c r="AG35" s="259"/>
      <c r="AH35" s="260"/>
      <c r="AI35" s="294"/>
      <c r="AJ35" s="259"/>
      <c r="AK35" s="259"/>
      <c r="AL35" s="260"/>
      <c r="AM35" s="294"/>
      <c r="AN35" s="259"/>
      <c r="AO35" s="259"/>
      <c r="AP35" s="260"/>
      <c r="AQ35" s="294"/>
      <c r="AR35" s="259"/>
      <c r="AS35" s="259"/>
      <c r="AT35" s="260"/>
      <c r="AU35" s="294"/>
    </row>
    <row r="36" spans="1:47" ht="13.5">
      <c r="A36" s="287" t="s">
        <v>312</v>
      </c>
      <c r="B36" s="288" t="s">
        <v>313</v>
      </c>
      <c r="C36" s="238" t="s">
        <v>223</v>
      </c>
      <c r="D36" s="239">
        <v>100</v>
      </c>
      <c r="E36" s="240">
        <v>8.25</v>
      </c>
      <c r="F36" s="289">
        <v>27</v>
      </c>
      <c r="G36" s="240">
        <v>8.181818181818182</v>
      </c>
      <c r="H36" s="245">
        <v>33</v>
      </c>
      <c r="I36" s="246">
        <v>4</v>
      </c>
      <c r="J36" s="240">
        <v>8.25</v>
      </c>
      <c r="K36" s="291">
        <v>17</v>
      </c>
      <c r="L36" s="245">
        <v>57</v>
      </c>
      <c r="M36" s="246">
        <v>7</v>
      </c>
      <c r="N36" s="240">
        <v>8.142857142857142</v>
      </c>
      <c r="O36" s="291">
        <v>27</v>
      </c>
      <c r="P36" s="262"/>
      <c r="Q36" s="259"/>
      <c r="R36" s="260"/>
      <c r="S36" s="294"/>
      <c r="T36" s="259"/>
      <c r="U36" s="259"/>
      <c r="V36" s="260"/>
      <c r="W36" s="294"/>
      <c r="X36" s="259"/>
      <c r="Y36" s="259"/>
      <c r="Z36" s="260"/>
      <c r="AA36" s="294"/>
      <c r="AB36" s="259"/>
      <c r="AC36" s="259"/>
      <c r="AD36" s="260"/>
      <c r="AE36" s="294"/>
      <c r="AF36" s="259"/>
      <c r="AG36" s="259"/>
      <c r="AH36" s="260"/>
      <c r="AI36" s="294"/>
      <c r="AJ36" s="259"/>
      <c r="AK36" s="259"/>
      <c r="AL36" s="260"/>
      <c r="AM36" s="294"/>
      <c r="AN36" s="259"/>
      <c r="AO36" s="259"/>
      <c r="AP36" s="260"/>
      <c r="AQ36" s="294"/>
      <c r="AR36" s="259"/>
      <c r="AS36" s="259"/>
      <c r="AT36" s="260"/>
      <c r="AU36" s="294"/>
    </row>
    <row r="37" spans="1:47" ht="13.5">
      <c r="A37" s="287" t="s">
        <v>314</v>
      </c>
      <c r="B37" s="284" t="s">
        <v>214</v>
      </c>
      <c r="C37" s="224" t="s">
        <v>263</v>
      </c>
      <c r="D37" s="225">
        <v>100</v>
      </c>
      <c r="E37" s="226">
        <v>42.857142857142854</v>
      </c>
      <c r="F37" s="227">
        <v>130</v>
      </c>
      <c r="G37" s="226">
        <v>33.23076923076923</v>
      </c>
      <c r="H37" s="301">
        <v>300</v>
      </c>
      <c r="I37" s="302">
        <v>7</v>
      </c>
      <c r="J37" s="226">
        <v>42.857142857142854</v>
      </c>
      <c r="K37" s="303">
        <v>130</v>
      </c>
      <c r="L37" s="301">
        <v>132</v>
      </c>
      <c r="M37" s="302">
        <v>6</v>
      </c>
      <c r="N37" s="226">
        <v>22</v>
      </c>
      <c r="O37" s="303">
        <v>56</v>
      </c>
      <c r="P37" s="262"/>
      <c r="Q37" s="259"/>
      <c r="R37" s="260"/>
      <c r="S37" s="294"/>
      <c r="T37" s="259"/>
      <c r="U37" s="259"/>
      <c r="V37" s="260"/>
      <c r="W37" s="294"/>
      <c r="X37" s="259"/>
      <c r="Y37" s="259"/>
      <c r="Z37" s="260"/>
      <c r="AA37" s="294"/>
      <c r="AB37" s="259"/>
      <c r="AC37" s="259"/>
      <c r="AD37" s="260"/>
      <c r="AE37" s="294"/>
      <c r="AF37" s="259"/>
      <c r="AG37" s="259"/>
      <c r="AH37" s="260"/>
      <c r="AI37" s="294"/>
      <c r="AJ37" s="259"/>
      <c r="AK37" s="259"/>
      <c r="AL37" s="260"/>
      <c r="AM37" s="294"/>
      <c r="AN37" s="259"/>
      <c r="AO37" s="259"/>
      <c r="AP37" s="260"/>
      <c r="AQ37" s="294"/>
      <c r="AR37" s="259"/>
      <c r="AS37" s="259"/>
      <c r="AT37" s="260"/>
      <c r="AU37" s="294"/>
    </row>
    <row r="38" spans="1:47" ht="13.5">
      <c r="A38" s="304">
        <v>32</v>
      </c>
      <c r="B38" s="288" t="s">
        <v>315</v>
      </c>
      <c r="C38" s="238" t="s">
        <v>220</v>
      </c>
      <c r="D38" s="239">
        <v>100</v>
      </c>
      <c r="E38" s="264">
        <v>15.866666666666667</v>
      </c>
      <c r="F38" s="289">
        <v>57</v>
      </c>
      <c r="G38" s="240">
        <v>15.866666666666667</v>
      </c>
      <c r="H38" s="269">
        <v>238</v>
      </c>
      <c r="I38" s="270">
        <v>15</v>
      </c>
      <c r="J38" s="264">
        <v>15.866666666666667</v>
      </c>
      <c r="K38" s="300">
        <v>57</v>
      </c>
      <c r="L38" s="269">
        <v>0</v>
      </c>
      <c r="M38" s="270">
        <v>0</v>
      </c>
      <c r="N38" s="264">
        <v>0</v>
      </c>
      <c r="O38" s="300">
        <v>0</v>
      </c>
      <c r="P38" s="262"/>
      <c r="Q38" s="259"/>
      <c r="R38" s="260"/>
      <c r="S38" s="294"/>
      <c r="T38" s="259"/>
      <c r="U38" s="259"/>
      <c r="V38" s="260"/>
      <c r="W38" s="294"/>
      <c r="X38" s="259"/>
      <c r="Y38" s="259"/>
      <c r="Z38" s="260"/>
      <c r="AA38" s="294"/>
      <c r="AB38" s="259"/>
      <c r="AC38" s="259"/>
      <c r="AD38" s="260"/>
      <c r="AE38" s="294"/>
      <c r="AF38" s="259"/>
      <c r="AG38" s="259"/>
      <c r="AH38" s="260"/>
      <c r="AI38" s="294"/>
      <c r="AJ38" s="259"/>
      <c r="AK38" s="259"/>
      <c r="AL38" s="260"/>
      <c r="AM38" s="294"/>
      <c r="AN38" s="259"/>
      <c r="AO38" s="259"/>
      <c r="AP38" s="260"/>
      <c r="AQ38" s="294"/>
      <c r="AR38" s="259"/>
      <c r="AS38" s="259"/>
      <c r="AT38" s="260"/>
      <c r="AU38" s="294"/>
    </row>
    <row r="39" spans="2:46" s="204" customFormat="1" ht="13.5">
      <c r="B39" s="274" t="s">
        <v>251</v>
      </c>
      <c r="C39" s="274"/>
      <c r="D39" s="275">
        <v>3200</v>
      </c>
      <c r="F39" s="276" t="s">
        <v>252</v>
      </c>
      <c r="G39" s="277">
        <v>32.202127659574465</v>
      </c>
      <c r="H39" s="278">
        <v>6751</v>
      </c>
      <c r="I39" s="278">
        <v>254</v>
      </c>
      <c r="J39" s="279">
        <v>26.578740157480315</v>
      </c>
      <c r="L39" s="278">
        <v>6858</v>
      </c>
      <c r="M39" s="278">
        <v>240</v>
      </c>
      <c r="N39" s="279">
        <v>28.575</v>
      </c>
      <c r="P39" s="278">
        <v>4856</v>
      </c>
      <c r="Q39" s="278">
        <v>146</v>
      </c>
      <c r="R39" s="279">
        <v>33.26027397260274</v>
      </c>
      <c r="T39" s="278">
        <v>2661</v>
      </c>
      <c r="U39" s="278">
        <v>74</v>
      </c>
      <c r="V39" s="279">
        <v>35.95945945945946</v>
      </c>
      <c r="X39" s="278">
        <v>2446</v>
      </c>
      <c r="Y39" s="278">
        <v>54</v>
      </c>
      <c r="Z39" s="279">
        <v>45.2962962962963</v>
      </c>
      <c r="AB39" s="278">
        <v>1085</v>
      </c>
      <c r="AC39" s="278">
        <v>34</v>
      </c>
      <c r="AD39" s="279">
        <v>31.91176470588235</v>
      </c>
      <c r="AF39" s="278">
        <v>1102</v>
      </c>
      <c r="AG39" s="278">
        <v>24</v>
      </c>
      <c r="AH39" s="279">
        <v>45.916666666666664</v>
      </c>
      <c r="AJ39" s="278">
        <v>380</v>
      </c>
      <c r="AK39" s="278">
        <v>4</v>
      </c>
      <c r="AL39" s="279">
        <v>95</v>
      </c>
      <c r="AN39" s="278">
        <v>369</v>
      </c>
      <c r="AO39" s="278">
        <v>4</v>
      </c>
      <c r="AP39" s="279">
        <v>92.25</v>
      </c>
      <c r="AR39" s="278">
        <v>735</v>
      </c>
      <c r="AS39" s="278">
        <v>12</v>
      </c>
      <c r="AT39" s="279">
        <v>61.25</v>
      </c>
    </row>
    <row r="41" spans="2:7" ht="13.5">
      <c r="B41" s="129" t="s">
        <v>316</v>
      </c>
      <c r="G41" s="305"/>
    </row>
    <row r="42" spans="2:3" ht="13.5">
      <c r="B42" s="129" t="s">
        <v>317</v>
      </c>
      <c r="C42" s="306" t="s">
        <v>318</v>
      </c>
    </row>
    <row r="43" spans="1:28" s="205" customFormat="1" ht="13.5">
      <c r="A43" s="139"/>
      <c r="B43" s="129" t="s">
        <v>319</v>
      </c>
      <c r="C43" s="306" t="s">
        <v>320</v>
      </c>
      <c r="E43" s="130"/>
      <c r="F43" s="130"/>
      <c r="G43" s="129"/>
      <c r="H43" s="129"/>
      <c r="L43" s="129"/>
      <c r="P43" s="129"/>
      <c r="T43" s="129"/>
      <c r="X43" s="129"/>
      <c r="AB43" s="129"/>
    </row>
    <row r="44" spans="2:3" ht="13.5">
      <c r="B44" s="129" t="s">
        <v>321</v>
      </c>
      <c r="C44" s="306" t="s">
        <v>322</v>
      </c>
    </row>
    <row r="45" spans="2:3" ht="13.5">
      <c r="B45" s="129" t="s">
        <v>323</v>
      </c>
      <c r="C45" s="306" t="s">
        <v>324</v>
      </c>
    </row>
    <row r="46" spans="2:3" ht="13.5">
      <c r="B46" s="129" t="s">
        <v>325</v>
      </c>
      <c r="C46" s="129" t="s">
        <v>326</v>
      </c>
    </row>
    <row r="47" spans="2:5" ht="13.5">
      <c r="B47" s="129" t="s">
        <v>327</v>
      </c>
      <c r="E47" s="306" t="s">
        <v>328</v>
      </c>
    </row>
    <row r="48" ht="13.5">
      <c r="B48" s="129" t="s">
        <v>329</v>
      </c>
    </row>
    <row r="57" ht="13.5">
      <c r="C57" s="306"/>
    </row>
    <row r="58" spans="3:4" ht="13.5">
      <c r="C58" s="306"/>
      <c r="D58" s="205"/>
    </row>
    <row r="59" ht="13.5">
      <c r="C59" s="306"/>
    </row>
    <row r="60" ht="13.5">
      <c r="C60" s="306"/>
    </row>
    <row r="62" ht="13.5">
      <c r="E62" s="306"/>
    </row>
  </sheetData>
  <sheetProtection selectLockedCells="1" selectUnlockedCells="1"/>
  <mergeCells count="14">
    <mergeCell ref="A1:G1"/>
    <mergeCell ref="A2:G2"/>
    <mergeCell ref="A4:G4"/>
    <mergeCell ref="H5:K5"/>
    <mergeCell ref="L5:O5"/>
    <mergeCell ref="P5:S5"/>
    <mergeCell ref="T5:W5"/>
    <mergeCell ref="X5:AA5"/>
    <mergeCell ref="AB5:AE5"/>
    <mergeCell ref="AF5:AI5"/>
    <mergeCell ref="AJ5:AM5"/>
    <mergeCell ref="AN5:AQ5"/>
    <mergeCell ref="AR5:AU5"/>
    <mergeCell ref="B39:C3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Antonín Marvan</cp:lastModifiedBy>
  <dcterms:modified xsi:type="dcterms:W3CDTF">2014-06-09T16:17:56Z</dcterms:modified>
  <cp:category/>
  <cp:version/>
  <cp:contentType/>
  <cp:contentStatus/>
  <cp:revision>7</cp:revision>
</cp:coreProperties>
</file>